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680" windowHeight="8415" firstSheet="1" activeTab="1"/>
  </bookViews>
  <sheets>
    <sheet name="NuevoAño" sheetId="7" state="hidden" r:id="rId1"/>
    <sheet name="Resumen" sheetId="9" r:id="rId2"/>
    <sheet name="2009" sheetId="5" r:id="rId3"/>
    <sheet name="2010" sheetId="3" r:id="rId4"/>
    <sheet name="2011" sheetId="2" r:id="rId5"/>
    <sheet name="2012" sheetId="1" r:id="rId6"/>
    <sheet name="2013" sheetId="4" r:id="rId7"/>
    <sheet name="2014" sheetId="6" r:id="rId8"/>
    <sheet name="2015" sheetId="8" r:id="rId9"/>
  </sheets>
  <definedNames>
    <definedName name="_xlnm._FilterDatabase" localSheetId="1" hidden="1">Resumen!$D$8:$D$78</definedName>
  </definedNames>
  <calcPr calcId="124519"/>
</workbook>
</file>

<file path=xl/calcChain.xml><?xml version="1.0" encoding="utf-8"?>
<calcChain xmlns="http://schemas.openxmlformats.org/spreadsheetml/2006/main">
  <c r="I3" i="8"/>
  <c r="J3"/>
  <c r="I4"/>
  <c r="J4"/>
  <c r="I5"/>
  <c r="J5"/>
  <c r="I6"/>
  <c r="J6"/>
  <c r="I7"/>
  <c r="J7"/>
  <c r="I8"/>
  <c r="J8"/>
  <c r="I9"/>
  <c r="J9"/>
  <c r="I10"/>
  <c r="J10"/>
  <c r="I11"/>
  <c r="J11"/>
  <c r="I12"/>
  <c r="J12"/>
  <c r="I13"/>
  <c r="J13"/>
  <c r="I14"/>
  <c r="J14"/>
  <c r="I15"/>
  <c r="J15"/>
  <c r="I16"/>
  <c r="J16"/>
  <c r="I17"/>
  <c r="J17"/>
  <c r="I18"/>
  <c r="J18"/>
  <c r="I19"/>
  <c r="J19"/>
  <c r="I20"/>
  <c r="J20"/>
  <c r="I21"/>
  <c r="J21"/>
  <c r="I22"/>
  <c r="J22"/>
  <c r="I23"/>
  <c r="J23"/>
  <c r="I24"/>
  <c r="J24"/>
  <c r="I25"/>
  <c r="J25"/>
  <c r="I26"/>
  <c r="J26"/>
  <c r="I27"/>
  <c r="J27"/>
  <c r="I28"/>
  <c r="J28"/>
  <c r="I29"/>
  <c r="J29"/>
  <c r="I30"/>
  <c r="J30"/>
  <c r="I31"/>
  <c r="J31"/>
  <c r="I32"/>
  <c r="J32"/>
  <c r="I33"/>
  <c r="J33"/>
  <c r="I34"/>
  <c r="J34"/>
  <c r="I35"/>
  <c r="J35"/>
  <c r="I36"/>
  <c r="J36"/>
  <c r="I37"/>
  <c r="J37"/>
  <c r="I38"/>
  <c r="J38"/>
  <c r="I39"/>
  <c r="J39"/>
  <c r="I40"/>
  <c r="J40"/>
  <c r="I41"/>
  <c r="J41"/>
  <c r="I42"/>
  <c r="J42"/>
  <c r="I43"/>
  <c r="J43"/>
  <c r="I44"/>
  <c r="J44"/>
  <c r="I45"/>
  <c r="J45"/>
  <c r="I46"/>
  <c r="J46"/>
  <c r="I47"/>
  <c r="J47"/>
  <c r="I48"/>
  <c r="J48"/>
  <c r="I49"/>
  <c r="J49"/>
  <c r="I50"/>
  <c r="J50"/>
  <c r="I51"/>
  <c r="J51"/>
  <c r="I52"/>
  <c r="J52"/>
  <c r="I53"/>
  <c r="J53"/>
  <c r="I54"/>
  <c r="J54"/>
  <c r="I55"/>
  <c r="J55"/>
  <c r="I56"/>
  <c r="J56"/>
  <c r="I57"/>
  <c r="J57"/>
  <c r="I58"/>
  <c r="J58"/>
  <c r="I59"/>
  <c r="J59"/>
  <c r="I60"/>
  <c r="J60"/>
  <c r="I61"/>
  <c r="J61"/>
  <c r="I62"/>
  <c r="J62"/>
  <c r="I63"/>
  <c r="J63"/>
  <c r="I64"/>
  <c r="J64"/>
  <c r="I65"/>
  <c r="J65"/>
  <c r="I66"/>
  <c r="J66"/>
  <c r="I67"/>
  <c r="J67"/>
  <c r="I68"/>
  <c r="J68"/>
  <c r="I69"/>
  <c r="J69"/>
  <c r="I70"/>
  <c r="J70"/>
  <c r="I71"/>
  <c r="J71"/>
  <c r="I72"/>
  <c r="J72"/>
  <c r="I73"/>
  <c r="J73"/>
  <c r="I74"/>
  <c r="J74"/>
  <c r="I75"/>
  <c r="J75"/>
  <c r="I76"/>
  <c r="J76"/>
  <c r="I77"/>
  <c r="J77"/>
  <c r="I78"/>
  <c r="J78"/>
  <c r="I79"/>
  <c r="J79"/>
  <c r="I80"/>
  <c r="J80"/>
  <c r="I81"/>
  <c r="J81"/>
  <c r="I82"/>
  <c r="J82"/>
  <c r="I83"/>
  <c r="J83"/>
  <c r="I84"/>
  <c r="J84"/>
  <c r="I85"/>
  <c r="J85"/>
  <c r="I86"/>
  <c r="J86"/>
  <c r="I87"/>
  <c r="J87"/>
  <c r="I88"/>
  <c r="J88"/>
  <c r="I89"/>
  <c r="J89"/>
  <c r="I90"/>
  <c r="J90"/>
  <c r="I91"/>
  <c r="J91"/>
  <c r="I92"/>
  <c r="J92"/>
  <c r="I93"/>
  <c r="J93"/>
  <c r="I94"/>
  <c r="J94"/>
  <c r="I95"/>
  <c r="J95"/>
  <c r="I96"/>
  <c r="J96"/>
  <c r="I97"/>
  <c r="J97"/>
  <c r="I98"/>
  <c r="J98"/>
  <c r="I99"/>
  <c r="J99"/>
  <c r="I100"/>
  <c r="J100"/>
  <c r="I101"/>
  <c r="J101"/>
  <c r="I102"/>
  <c r="J102"/>
  <c r="I103"/>
  <c r="J103"/>
  <c r="I104"/>
  <c r="J104"/>
  <c r="I105"/>
  <c r="J105"/>
  <c r="I106"/>
  <c r="J106"/>
  <c r="I107"/>
  <c r="J107"/>
  <c r="I108"/>
  <c r="J108"/>
  <c r="I109"/>
  <c r="J109"/>
  <c r="I110"/>
  <c r="J110"/>
  <c r="I111"/>
  <c r="J111"/>
  <c r="I112"/>
  <c r="J112"/>
  <c r="I113"/>
  <c r="J113"/>
  <c r="I114"/>
  <c r="J114"/>
  <c r="I115"/>
  <c r="J115"/>
  <c r="I116"/>
  <c r="J116"/>
  <c r="I117"/>
  <c r="J117"/>
  <c r="I118"/>
  <c r="J118"/>
  <c r="I119"/>
  <c r="J119"/>
  <c r="I120"/>
  <c r="J120"/>
  <c r="I121"/>
  <c r="J121"/>
  <c r="I122"/>
  <c r="J122"/>
  <c r="I123"/>
  <c r="J123"/>
  <c r="I124"/>
  <c r="J124"/>
  <c r="I125"/>
  <c r="J125"/>
  <c r="I126"/>
  <c r="J126"/>
  <c r="I127"/>
  <c r="J127"/>
  <c r="I128"/>
  <c r="J128"/>
  <c r="I129"/>
  <c r="J129"/>
  <c r="I130"/>
  <c r="J130"/>
  <c r="I131"/>
  <c r="J131"/>
  <c r="I132"/>
  <c r="J132"/>
  <c r="I133"/>
  <c r="J133"/>
  <c r="I134"/>
  <c r="J134"/>
  <c r="I135"/>
  <c r="J135"/>
  <c r="I136"/>
  <c r="J136"/>
  <c r="I137"/>
  <c r="J137"/>
  <c r="I138"/>
  <c r="J138"/>
  <c r="I139"/>
  <c r="J139"/>
  <c r="I140"/>
  <c r="J140"/>
  <c r="I141"/>
  <c r="J141"/>
  <c r="I142"/>
  <c r="J142"/>
  <c r="I143"/>
  <c r="J143"/>
  <c r="I144"/>
  <c r="J144"/>
  <c r="I145"/>
  <c r="J145"/>
  <c r="I146"/>
  <c r="J146"/>
  <c r="I147"/>
  <c r="J147"/>
  <c r="I148"/>
  <c r="J148"/>
  <c r="I149"/>
  <c r="J149"/>
  <c r="I150"/>
  <c r="J150"/>
  <c r="I151"/>
  <c r="J151"/>
  <c r="I152"/>
  <c r="J152"/>
  <c r="I153"/>
  <c r="J153"/>
  <c r="I154"/>
  <c r="J154"/>
  <c r="I155"/>
  <c r="J155"/>
  <c r="I156"/>
  <c r="J156"/>
  <c r="I157"/>
  <c r="J157"/>
  <c r="I158"/>
  <c r="J158"/>
  <c r="I159"/>
  <c r="J159"/>
  <c r="I160"/>
  <c r="J160"/>
  <c r="I161"/>
  <c r="J161"/>
  <c r="I162"/>
  <c r="J162"/>
  <c r="I163"/>
  <c r="J163"/>
  <c r="I164"/>
  <c r="J164"/>
  <c r="I165"/>
  <c r="J165"/>
  <c r="I166"/>
  <c r="J166"/>
  <c r="I167"/>
  <c r="J167"/>
  <c r="I168"/>
  <c r="J168"/>
  <c r="I169"/>
  <c r="J169"/>
  <c r="I170"/>
  <c r="J170"/>
  <c r="I171"/>
  <c r="J171"/>
  <c r="I172"/>
  <c r="J172"/>
  <c r="I173"/>
  <c r="J173"/>
  <c r="I174"/>
  <c r="J174"/>
  <c r="I175"/>
  <c r="J175"/>
  <c r="I176"/>
  <c r="J176"/>
  <c r="I177"/>
  <c r="J177"/>
  <c r="I178"/>
  <c r="J178"/>
  <c r="I179"/>
  <c r="J179"/>
  <c r="I180"/>
  <c r="J180"/>
  <c r="I181"/>
  <c r="J181"/>
  <c r="I182"/>
  <c r="J182"/>
  <c r="I183"/>
  <c r="J183"/>
  <c r="I184"/>
  <c r="J184"/>
  <c r="I185"/>
  <c r="J185"/>
  <c r="I186"/>
  <c r="J186"/>
  <c r="I187"/>
  <c r="J187"/>
  <c r="I188"/>
  <c r="J188"/>
  <c r="I189"/>
  <c r="J189"/>
  <c r="I190"/>
  <c r="J190"/>
  <c r="I191"/>
  <c r="J191"/>
  <c r="I192"/>
  <c r="J192"/>
  <c r="I193"/>
  <c r="J193"/>
  <c r="I194"/>
  <c r="J194"/>
  <c r="I195"/>
  <c r="J195"/>
  <c r="I196"/>
  <c r="J196"/>
  <c r="I197"/>
  <c r="J197"/>
  <c r="I198"/>
  <c r="J198"/>
  <c r="I199"/>
  <c r="J199"/>
  <c r="I200"/>
  <c r="J200"/>
  <c r="I201"/>
  <c r="J201"/>
  <c r="I202"/>
  <c r="J202"/>
  <c r="I203"/>
  <c r="J203"/>
  <c r="I204"/>
  <c r="J204"/>
  <c r="I205"/>
  <c r="J205"/>
  <c r="I206"/>
  <c r="J206"/>
  <c r="I207"/>
  <c r="J207"/>
  <c r="I208"/>
  <c r="J208"/>
  <c r="I209"/>
  <c r="J209"/>
  <c r="I210"/>
  <c r="J210"/>
  <c r="I211"/>
  <c r="J211"/>
  <c r="I212"/>
  <c r="J212"/>
  <c r="I213"/>
  <c r="J213"/>
  <c r="I214"/>
  <c r="J214"/>
  <c r="I215"/>
  <c r="J215"/>
  <c r="I216"/>
  <c r="J216"/>
  <c r="I217"/>
  <c r="J217"/>
  <c r="I218"/>
  <c r="J218"/>
  <c r="I219"/>
  <c r="J219"/>
  <c r="I220"/>
  <c r="J220"/>
  <c r="I221"/>
  <c r="J221"/>
  <c r="I222"/>
  <c r="J222"/>
  <c r="I223"/>
  <c r="J223"/>
  <c r="I224"/>
  <c r="J224"/>
  <c r="I225"/>
  <c r="J225"/>
  <c r="I226"/>
  <c r="J226"/>
  <c r="I227"/>
  <c r="J227"/>
  <c r="I228"/>
  <c r="J228"/>
  <c r="I229"/>
  <c r="J229"/>
  <c r="I230"/>
  <c r="J230"/>
  <c r="I231"/>
  <c r="J231"/>
  <c r="I232"/>
  <c r="J232"/>
  <c r="I233"/>
  <c r="J233"/>
  <c r="I234"/>
  <c r="J234"/>
  <c r="I235"/>
  <c r="J235"/>
  <c r="I236"/>
  <c r="J236"/>
  <c r="I237"/>
  <c r="J237"/>
  <c r="I238"/>
  <c r="J238"/>
  <c r="I239"/>
  <c r="J239"/>
  <c r="I240"/>
  <c r="J240"/>
  <c r="I241"/>
  <c r="J241"/>
  <c r="I242"/>
  <c r="J242"/>
  <c r="I243"/>
  <c r="J243"/>
  <c r="I244"/>
  <c r="J244"/>
  <c r="I245"/>
  <c r="J245"/>
  <c r="I246"/>
  <c r="J246"/>
  <c r="I247"/>
  <c r="J247"/>
  <c r="I248"/>
  <c r="J248"/>
  <c r="I249"/>
  <c r="J249"/>
  <c r="I250"/>
  <c r="J250"/>
  <c r="I251"/>
  <c r="J251"/>
  <c r="I252"/>
  <c r="J252"/>
  <c r="I253"/>
  <c r="J253"/>
  <c r="I254"/>
  <c r="J254"/>
  <c r="I255"/>
  <c r="J255"/>
  <c r="I256"/>
  <c r="J256"/>
  <c r="I257"/>
  <c r="J257"/>
  <c r="I258"/>
  <c r="J258"/>
  <c r="I259"/>
  <c r="J259"/>
  <c r="I260"/>
  <c r="J260"/>
  <c r="I261"/>
  <c r="J261"/>
  <c r="I262"/>
  <c r="J262"/>
  <c r="I263"/>
  <c r="J263"/>
  <c r="I264"/>
  <c r="J264"/>
  <c r="I265"/>
  <c r="J265"/>
  <c r="I266"/>
  <c r="J266"/>
  <c r="I267"/>
  <c r="J267"/>
  <c r="I268"/>
  <c r="J268"/>
  <c r="I269"/>
  <c r="J269"/>
  <c r="I270"/>
  <c r="J270"/>
  <c r="I271"/>
  <c r="J271"/>
  <c r="I272"/>
  <c r="J272"/>
  <c r="I273"/>
  <c r="J273"/>
  <c r="I274"/>
  <c r="J274"/>
  <c r="I275"/>
  <c r="J275"/>
  <c r="I276"/>
  <c r="J276"/>
  <c r="I277"/>
  <c r="J277"/>
  <c r="I278"/>
  <c r="J278"/>
  <c r="I279"/>
  <c r="J279"/>
  <c r="I280"/>
  <c r="J280"/>
  <c r="I281"/>
  <c r="J281"/>
  <c r="I282"/>
  <c r="J282"/>
  <c r="I283"/>
  <c r="J283"/>
  <c r="I284"/>
  <c r="J284"/>
  <c r="I285"/>
  <c r="J285"/>
  <c r="I286"/>
  <c r="J286"/>
  <c r="I287"/>
  <c r="J287"/>
  <c r="I288"/>
  <c r="J288"/>
  <c r="I289"/>
  <c r="J289"/>
  <c r="I290"/>
  <c r="J290"/>
  <c r="I291"/>
  <c r="J291"/>
  <c r="I292"/>
  <c r="J292"/>
  <c r="I293"/>
  <c r="J293"/>
  <c r="I294"/>
  <c r="J294"/>
  <c r="I295"/>
  <c r="J295"/>
  <c r="I296"/>
  <c r="J296"/>
  <c r="I297"/>
  <c r="J297"/>
  <c r="I298"/>
  <c r="J298"/>
  <c r="I299"/>
  <c r="J299"/>
  <c r="I300"/>
  <c r="J300"/>
  <c r="I301"/>
  <c r="J301"/>
  <c r="I302"/>
  <c r="J302"/>
  <c r="I303"/>
  <c r="J303"/>
  <c r="I304"/>
  <c r="J304"/>
  <c r="I305"/>
  <c r="J305"/>
  <c r="I306"/>
  <c r="J306"/>
  <c r="I307"/>
  <c r="J307"/>
  <c r="I308"/>
  <c r="J308"/>
  <c r="I309"/>
  <c r="J309"/>
  <c r="I310"/>
  <c r="J310"/>
  <c r="I311"/>
  <c r="J311"/>
  <c r="I312"/>
  <c r="J312"/>
  <c r="I313"/>
  <c r="J313"/>
  <c r="I314"/>
  <c r="J314"/>
  <c r="I315"/>
  <c r="J315"/>
  <c r="I316"/>
  <c r="J316"/>
  <c r="I317"/>
  <c r="J317"/>
  <c r="I318"/>
  <c r="J318"/>
  <c r="I319"/>
  <c r="J319"/>
  <c r="I320"/>
  <c r="J320"/>
  <c r="I321"/>
  <c r="J321"/>
  <c r="I322"/>
  <c r="J322"/>
  <c r="I323"/>
  <c r="J323"/>
  <c r="I324"/>
  <c r="J324"/>
  <c r="I325"/>
  <c r="J325"/>
  <c r="I326"/>
  <c r="J326"/>
  <c r="I327"/>
  <c r="J327"/>
  <c r="I328"/>
  <c r="J328"/>
  <c r="I329"/>
  <c r="J329"/>
  <c r="I330"/>
  <c r="J330"/>
  <c r="I331"/>
  <c r="J331"/>
  <c r="I332"/>
  <c r="J332"/>
  <c r="I333"/>
  <c r="J333"/>
  <c r="I334"/>
  <c r="J334"/>
  <c r="I335"/>
  <c r="J335"/>
  <c r="I336"/>
  <c r="J336"/>
  <c r="I337"/>
  <c r="J337"/>
  <c r="I338"/>
  <c r="J338"/>
  <c r="I339"/>
  <c r="J339"/>
  <c r="I340"/>
  <c r="J340"/>
  <c r="I341"/>
  <c r="J341"/>
  <c r="I342"/>
  <c r="J342"/>
  <c r="I343"/>
  <c r="J343"/>
  <c r="I344"/>
  <c r="J344"/>
  <c r="I345"/>
  <c r="J345"/>
  <c r="I346"/>
  <c r="J346"/>
  <c r="I347"/>
  <c r="J347"/>
  <c r="I348"/>
  <c r="J348"/>
  <c r="I349"/>
  <c r="J349"/>
  <c r="I350"/>
  <c r="J350"/>
  <c r="I351"/>
  <c r="J351"/>
  <c r="I352"/>
  <c r="J352"/>
  <c r="I353"/>
  <c r="J353"/>
  <c r="I354"/>
  <c r="J354"/>
  <c r="I355"/>
  <c r="J355"/>
  <c r="I356"/>
  <c r="J356"/>
  <c r="I357"/>
  <c r="J357"/>
  <c r="I358"/>
  <c r="J358"/>
  <c r="I359"/>
  <c r="J359"/>
  <c r="I360"/>
  <c r="J360"/>
  <c r="I361"/>
  <c r="J361"/>
  <c r="I362"/>
  <c r="I363"/>
  <c r="I364"/>
  <c r="I365"/>
  <c r="I366"/>
  <c r="I367"/>
  <c r="I368"/>
  <c r="I369"/>
  <c r="I370"/>
  <c r="I371"/>
  <c r="I372"/>
  <c r="I373"/>
  <c r="I374"/>
  <c r="I375"/>
  <c r="I2"/>
  <c r="J2"/>
  <c r="E8" i="9"/>
  <c r="E3"/>
  <c r="F2" l="1"/>
  <c r="B5"/>
  <c r="F8" l="1"/>
  <c r="G2"/>
  <c r="G8"/>
  <c r="B12"/>
  <c r="B16"/>
  <c r="B20"/>
  <c r="B24"/>
  <c r="B28"/>
  <c r="B32"/>
  <c r="B36"/>
  <c r="B40"/>
  <c r="B44"/>
  <c r="B48"/>
  <c r="B52"/>
  <c r="B56"/>
  <c r="B60"/>
  <c r="B64"/>
  <c r="N64" s="1"/>
  <c r="B68"/>
  <c r="N68" s="1"/>
  <c r="B72"/>
  <c r="B76"/>
  <c r="B11"/>
  <c r="B15"/>
  <c r="B19"/>
  <c r="B23"/>
  <c r="B27"/>
  <c r="B31"/>
  <c r="B35"/>
  <c r="B39"/>
  <c r="B43"/>
  <c r="B47"/>
  <c r="B51"/>
  <c r="B55"/>
  <c r="B59"/>
  <c r="B63"/>
  <c r="M63" s="1"/>
  <c r="B67"/>
  <c r="B71"/>
  <c r="B75"/>
  <c r="A75" s="1"/>
  <c r="B10"/>
  <c r="B14"/>
  <c r="B18"/>
  <c r="B22"/>
  <c r="B26"/>
  <c r="B30"/>
  <c r="B34"/>
  <c r="B38"/>
  <c r="B42"/>
  <c r="B46"/>
  <c r="B50"/>
  <c r="B54"/>
  <c r="B58"/>
  <c r="B62"/>
  <c r="M62" s="1"/>
  <c r="B66"/>
  <c r="B70"/>
  <c r="K70" s="1"/>
  <c r="B74"/>
  <c r="J74" s="1"/>
  <c r="B78"/>
  <c r="I78" s="1"/>
  <c r="B13"/>
  <c r="B17"/>
  <c r="B21"/>
  <c r="B25"/>
  <c r="B29"/>
  <c r="B33"/>
  <c r="B37"/>
  <c r="B41"/>
  <c r="B45"/>
  <c r="B49"/>
  <c r="B53"/>
  <c r="B57"/>
  <c r="B61"/>
  <c r="B65"/>
  <c r="A65" s="1"/>
  <c r="B69"/>
  <c r="L69" s="1"/>
  <c r="B73"/>
  <c r="B77"/>
  <c r="B9"/>
  <c r="A76"/>
  <c r="J3" i="3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3" i="2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3" i="1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3" i="4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3" i="6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"/>
  <c r="J2" i="4"/>
  <c r="J2" i="1"/>
  <c r="J2" i="2"/>
  <c r="J2" i="3"/>
  <c r="J3" i="5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2"/>
  <c r="I1" i="7"/>
  <c r="M68" i="9"/>
  <c r="L63"/>
  <c r="N69"/>
  <c r="M69"/>
  <c r="N65"/>
  <c r="L76"/>
  <c r="L71"/>
  <c r="N71"/>
  <c r="N66"/>
  <c r="M66"/>
  <c r="M77"/>
  <c r="N62"/>
  <c r="E73"/>
  <c r="I74"/>
  <c r="H72"/>
  <c r="K66"/>
  <c r="H66"/>
  <c r="G66"/>
  <c r="K63"/>
  <c r="H63"/>
  <c r="G65"/>
  <c r="G67"/>
  <c r="J64"/>
  <c r="J62"/>
  <c r="K77"/>
  <c r="J77"/>
  <c r="G77"/>
  <c r="F77"/>
  <c r="J78"/>
  <c r="K68"/>
  <c r="J68"/>
  <c r="F68"/>
  <c r="J70"/>
  <c r="I71"/>
  <c r="H71"/>
  <c r="E71"/>
  <c r="K76"/>
  <c r="H76"/>
  <c r="G76"/>
  <c r="K69"/>
  <c r="J69"/>
  <c r="E9"/>
  <c r="J1" i="7"/>
  <c r="E4" i="9"/>
  <c r="F3"/>
  <c r="F9"/>
  <c r="F4"/>
  <c r="E10"/>
  <c r="F10"/>
  <c r="F11" s="1"/>
  <c r="E11"/>
  <c r="E12"/>
  <c r="E13" s="1"/>
  <c r="G69" l="1"/>
  <c r="G68"/>
  <c r="F75"/>
  <c r="G63"/>
  <c r="H74"/>
  <c r="M64"/>
  <c r="L74"/>
  <c r="F70"/>
  <c r="F64"/>
  <c r="J75"/>
  <c r="F69"/>
  <c r="K65"/>
  <c r="E74"/>
  <c r="L70"/>
  <c r="N74"/>
  <c r="E70"/>
  <c r="I70"/>
  <c r="E64"/>
  <c r="I64"/>
  <c r="E75"/>
  <c r="I75"/>
  <c r="F65"/>
  <c r="J65"/>
  <c r="M65"/>
  <c r="N70"/>
  <c r="L75"/>
  <c r="E69"/>
  <c r="I69"/>
  <c r="H70"/>
  <c r="E68"/>
  <c r="I68"/>
  <c r="H64"/>
  <c r="H75"/>
  <c r="E65"/>
  <c r="I65"/>
  <c r="F63"/>
  <c r="J63"/>
  <c r="G74"/>
  <c r="K74"/>
  <c r="M70"/>
  <c r="N75"/>
  <c r="L64"/>
  <c r="M74"/>
  <c r="N63"/>
  <c r="L68"/>
  <c r="D75"/>
  <c r="H69"/>
  <c r="G70"/>
  <c r="H68"/>
  <c r="G64"/>
  <c r="K64"/>
  <c r="G75"/>
  <c r="K75"/>
  <c r="H65"/>
  <c r="E63"/>
  <c r="I63"/>
  <c r="F74"/>
  <c r="L65"/>
  <c r="M75"/>
  <c r="F5"/>
  <c r="E5"/>
  <c r="N73"/>
  <c r="G73"/>
  <c r="K73"/>
  <c r="M73"/>
  <c r="H73"/>
  <c r="A73"/>
  <c r="M67"/>
  <c r="J67"/>
  <c r="F67"/>
  <c r="I67"/>
  <c r="E67"/>
  <c r="N72"/>
  <c r="K72"/>
  <c r="G72"/>
  <c r="M72"/>
  <c r="J72"/>
  <c r="F72"/>
  <c r="H67"/>
  <c r="I72"/>
  <c r="L73"/>
  <c r="N67"/>
  <c r="F62"/>
  <c r="K67"/>
  <c r="M78"/>
  <c r="I62"/>
  <c r="E72"/>
  <c r="F73"/>
  <c r="L72"/>
  <c r="L77"/>
  <c r="I77"/>
  <c r="E77"/>
  <c r="N77"/>
  <c r="H77"/>
  <c r="J66"/>
  <c r="F66"/>
  <c r="L66"/>
  <c r="I66"/>
  <c r="E66"/>
  <c r="A71"/>
  <c r="M71"/>
  <c r="K71"/>
  <c r="G71"/>
  <c r="J71"/>
  <c r="F71"/>
  <c r="D71"/>
  <c r="N76"/>
  <c r="J76"/>
  <c r="F76"/>
  <c r="M76"/>
  <c r="I76"/>
  <c r="E76"/>
  <c r="L78"/>
  <c r="H78"/>
  <c r="N78"/>
  <c r="K78"/>
  <c r="G78"/>
  <c r="A72"/>
  <c r="H62"/>
  <c r="L62"/>
  <c r="K62"/>
  <c r="G62"/>
  <c r="E78"/>
  <c r="E62"/>
  <c r="J73"/>
  <c r="F78"/>
  <c r="I73"/>
  <c r="L67"/>
  <c r="D73"/>
  <c r="H2"/>
  <c r="H8"/>
  <c r="I2"/>
  <c r="D65"/>
  <c r="D77"/>
  <c r="D76"/>
  <c r="J2"/>
  <c r="J8" s="1"/>
  <c r="A28"/>
  <c r="A25"/>
  <c r="A69"/>
  <c r="A24"/>
  <c r="A40"/>
  <c r="A56"/>
  <c r="A18"/>
  <c r="A50"/>
  <c r="A17"/>
  <c r="A49"/>
  <c r="A11"/>
  <c r="A27"/>
  <c r="A43"/>
  <c r="A59"/>
  <c r="A22"/>
  <c r="A54"/>
  <c r="A29"/>
  <c r="A61"/>
  <c r="A20"/>
  <c r="A36"/>
  <c r="A52"/>
  <c r="A10"/>
  <c r="A42"/>
  <c r="A41"/>
  <c r="A68"/>
  <c r="A23"/>
  <c r="A39"/>
  <c r="A55"/>
  <c r="A14"/>
  <c r="A46"/>
  <c r="A21"/>
  <c r="A53"/>
  <c r="D78"/>
  <c r="A78"/>
  <c r="A77"/>
  <c r="A16"/>
  <c r="A32"/>
  <c r="A48"/>
  <c r="A9"/>
  <c r="A34"/>
  <c r="A62"/>
  <c r="A33"/>
  <c r="A64"/>
  <c r="A19"/>
  <c r="A35"/>
  <c r="A51"/>
  <c r="A67"/>
  <c r="A38"/>
  <c r="A13"/>
  <c r="A45"/>
  <c r="A12"/>
  <c r="A44"/>
  <c r="A60"/>
  <c r="A26"/>
  <c r="A58"/>
  <c r="A57"/>
  <c r="A15"/>
  <c r="A31"/>
  <c r="A47"/>
  <c r="A63"/>
  <c r="A30"/>
  <c r="A66"/>
  <c r="A37"/>
  <c r="D72"/>
  <c r="D74"/>
  <c r="A74"/>
  <c r="D70"/>
  <c r="A70"/>
  <c r="D56"/>
  <c r="D20"/>
  <c r="D36"/>
  <c r="D52"/>
  <c r="D34"/>
  <c r="D62"/>
  <c r="D25"/>
  <c r="D57"/>
  <c r="D23"/>
  <c r="D39"/>
  <c r="D55"/>
  <c r="D38"/>
  <c r="D37"/>
  <c r="D16"/>
  <c r="D32"/>
  <c r="D48"/>
  <c r="D26"/>
  <c r="D58"/>
  <c r="D17"/>
  <c r="D49"/>
  <c r="D19"/>
  <c r="D35"/>
  <c r="D51"/>
  <c r="D67"/>
  <c r="D30"/>
  <c r="D66"/>
  <c r="D29"/>
  <c r="D61"/>
  <c r="D69"/>
  <c r="D9"/>
  <c r="D12"/>
  <c r="D28"/>
  <c r="D44"/>
  <c r="D60"/>
  <c r="D18"/>
  <c r="D50"/>
  <c r="D41"/>
  <c r="D68"/>
  <c r="D15"/>
  <c r="D31"/>
  <c r="D47"/>
  <c r="D63"/>
  <c r="D22"/>
  <c r="D54"/>
  <c r="D21"/>
  <c r="D53"/>
  <c r="D24"/>
  <c r="D40"/>
  <c r="D10"/>
  <c r="D42"/>
  <c r="D33"/>
  <c r="D64"/>
  <c r="D11"/>
  <c r="D27"/>
  <c r="D43"/>
  <c r="D59"/>
  <c r="D14"/>
  <c r="D46"/>
  <c r="D13"/>
  <c r="D45"/>
  <c r="B3" i="7"/>
  <c r="F3"/>
  <c r="A3"/>
  <c r="D3"/>
  <c r="H3"/>
  <c r="G3"/>
  <c r="C3"/>
  <c r="E3"/>
  <c r="I3"/>
  <c r="J3" i="9"/>
  <c r="J4"/>
  <c r="I3"/>
  <c r="G3"/>
  <c r="E14"/>
  <c r="G9"/>
  <c r="E15"/>
  <c r="F12"/>
  <c r="G4"/>
  <c r="J9"/>
  <c r="G10"/>
  <c r="E16"/>
  <c r="F13"/>
  <c r="J10"/>
  <c r="G11"/>
  <c r="E17"/>
  <c r="F14"/>
  <c r="F15"/>
  <c r="F16"/>
  <c r="J11"/>
  <c r="G12"/>
  <c r="G13"/>
  <c r="E18"/>
  <c r="F17"/>
  <c r="J12"/>
  <c r="G14"/>
  <c r="G15"/>
  <c r="E19"/>
  <c r="F18"/>
  <c r="J13"/>
  <c r="J14"/>
  <c r="G16"/>
  <c r="E20"/>
  <c r="F19"/>
  <c r="F20"/>
  <c r="J15"/>
  <c r="J16"/>
  <c r="J17"/>
  <c r="G17"/>
  <c r="G18"/>
  <c r="E21"/>
  <c r="F21"/>
  <c r="J18"/>
  <c r="J19"/>
  <c r="J20"/>
  <c r="G19"/>
  <c r="G20"/>
  <c r="E22"/>
  <c r="F22"/>
  <c r="J21"/>
  <c r="G21"/>
  <c r="E23"/>
  <c r="E24"/>
  <c r="E25"/>
  <c r="F23"/>
  <c r="J22"/>
  <c r="G22"/>
  <c r="E26"/>
  <c r="E27"/>
  <c r="F24"/>
  <c r="J23"/>
  <c r="G23"/>
  <c r="E28"/>
  <c r="F25"/>
  <c r="J24"/>
  <c r="J25"/>
  <c r="G24"/>
  <c r="F26"/>
  <c r="F27"/>
  <c r="J26"/>
  <c r="G25"/>
  <c r="F28"/>
  <c r="J27"/>
  <c r="G26"/>
  <c r="F29"/>
  <c r="F30"/>
  <c r="F31" s="1"/>
  <c r="F32"/>
  <c r="F33"/>
  <c r="J28"/>
  <c r="J29"/>
  <c r="G27"/>
  <c r="G28"/>
  <c r="J30"/>
  <c r="G29"/>
  <c r="J31"/>
  <c r="G30"/>
  <c r="J32"/>
  <c r="G31"/>
  <c r="G32"/>
  <c r="J33"/>
  <c r="J34" s="1"/>
  <c r="J35"/>
  <c r="G33"/>
  <c r="G34" s="1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 s="1"/>
  <c r="J60"/>
  <c r="G5" l="1"/>
  <c r="J5"/>
  <c r="I8"/>
  <c r="K2"/>
  <c r="J61"/>
  <c r="I4"/>
  <c r="I9"/>
  <c r="H3"/>
  <c r="E29"/>
  <c r="F34"/>
  <c r="I10"/>
  <c r="I11"/>
  <c r="I12"/>
  <c r="I13"/>
  <c r="G35"/>
  <c r="H9"/>
  <c r="H4"/>
  <c r="E30"/>
  <c r="I14"/>
  <c r="H10"/>
  <c r="H11"/>
  <c r="E31"/>
  <c r="I15"/>
  <c r="I16"/>
  <c r="H12"/>
  <c r="H13"/>
  <c r="I17"/>
  <c r="I18"/>
  <c r="H14"/>
  <c r="I19"/>
  <c r="H15"/>
  <c r="I20"/>
  <c r="H16"/>
  <c r="H17"/>
  <c r="I21"/>
  <c r="H18"/>
  <c r="I22"/>
  <c r="H19"/>
  <c r="H20"/>
  <c r="I23"/>
  <c r="H21"/>
  <c r="I24"/>
  <c r="H22"/>
  <c r="I25"/>
  <c r="H23"/>
  <c r="I26"/>
  <c r="H24"/>
  <c r="I27"/>
  <c r="H25"/>
  <c r="I28"/>
  <c r="I29"/>
  <c r="I30"/>
  <c r="H26"/>
  <c r="I31"/>
  <c r="I32"/>
  <c r="I33" s="1"/>
  <c r="H27"/>
  <c r="H28"/>
  <c r="H29"/>
  <c r="H30"/>
  <c r="H31"/>
  <c r="H32"/>
  <c r="H33" s="1"/>
  <c r="F35"/>
  <c r="G36"/>
  <c r="F36"/>
  <c r="F37"/>
  <c r="G37"/>
  <c r="G38"/>
  <c r="G39"/>
  <c r="F38"/>
  <c r="G40"/>
  <c r="G41"/>
  <c r="G42"/>
  <c r="F39"/>
  <c r="G43"/>
  <c r="G44"/>
  <c r="F40"/>
  <c r="F41"/>
  <c r="G45"/>
  <c r="G46"/>
  <c r="F42"/>
  <c r="G47"/>
  <c r="F43"/>
  <c r="G48"/>
  <c r="F44"/>
  <c r="G49"/>
  <c r="G50"/>
  <c r="F45"/>
  <c r="F46"/>
  <c r="G51"/>
  <c r="F47"/>
  <c r="G52"/>
  <c r="F48"/>
  <c r="G53"/>
  <c r="F49"/>
  <c r="G54"/>
  <c r="F50"/>
  <c r="G55"/>
  <c r="F51"/>
  <c r="F52"/>
  <c r="G56"/>
  <c r="G57"/>
  <c r="G58"/>
  <c r="G59" s="1"/>
  <c r="G60"/>
  <c r="F53"/>
  <c r="F54"/>
  <c r="F55"/>
  <c r="F56"/>
  <c r="F57"/>
  <c r="F58"/>
  <c r="F59"/>
  <c r="F60" s="1"/>
  <c r="J80" l="1"/>
  <c r="I5"/>
  <c r="H5"/>
  <c r="L2"/>
  <c r="K8"/>
  <c r="G61"/>
  <c r="F61"/>
  <c r="H34"/>
  <c r="I34"/>
  <c r="L3"/>
  <c r="E32"/>
  <c r="H35"/>
  <c r="I35"/>
  <c r="E33"/>
  <c r="H36"/>
  <c r="I36"/>
  <c r="I37"/>
  <c r="H37"/>
  <c r="I38"/>
  <c r="H38"/>
  <c r="I39"/>
  <c r="H39"/>
  <c r="H40"/>
  <c r="I40"/>
  <c r="I41"/>
  <c r="I42"/>
  <c r="I43"/>
  <c r="H41"/>
  <c r="I44"/>
  <c r="H42"/>
  <c r="I45"/>
  <c r="H43"/>
  <c r="I46"/>
  <c r="H44"/>
  <c r="I47"/>
  <c r="H45"/>
  <c r="H46"/>
  <c r="H47"/>
  <c r="I48"/>
  <c r="I49"/>
  <c r="I50"/>
  <c r="I51"/>
  <c r="H48"/>
  <c r="I52"/>
  <c r="I53"/>
  <c r="H49"/>
  <c r="I54"/>
  <c r="I55"/>
  <c r="H50"/>
  <c r="I56"/>
  <c r="I57"/>
  <c r="I58"/>
  <c r="H51"/>
  <c r="I59"/>
  <c r="I60"/>
  <c r="H52"/>
  <c r="H53"/>
  <c r="H54"/>
  <c r="H55"/>
  <c r="H56"/>
  <c r="H57"/>
  <c r="H58"/>
  <c r="H59"/>
  <c r="H60" s="1"/>
  <c r="F80" l="1"/>
  <c r="G80"/>
  <c r="M2"/>
  <c r="L8"/>
  <c r="I61"/>
  <c r="H61"/>
  <c r="L4"/>
  <c r="M3"/>
  <c r="E34"/>
  <c r="L9"/>
  <c r="E35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 s="1"/>
  <c r="L34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H80" l="1"/>
  <c r="I80"/>
  <c r="L5"/>
  <c r="M8"/>
  <c r="N2"/>
  <c r="E58"/>
  <c r="L35"/>
  <c r="M9"/>
  <c r="M4"/>
  <c r="N3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E59"/>
  <c r="E60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 s="1"/>
  <c r="L80" l="1"/>
  <c r="M5"/>
  <c r="N8"/>
  <c r="E61"/>
  <c r="N4"/>
  <c r="M33"/>
  <c r="N9"/>
  <c r="M34"/>
  <c r="M35" s="1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 s="1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58"/>
  <c r="M59" s="1"/>
  <c r="E80" l="1"/>
  <c r="N5"/>
  <c r="M60"/>
  <c r="N34"/>
  <c r="M61"/>
  <c r="N35"/>
  <c r="N36"/>
  <c r="N37"/>
  <c r="N38"/>
  <c r="N39"/>
  <c r="N40"/>
  <c r="N41"/>
  <c r="N42"/>
  <c r="N43"/>
  <c r="N44"/>
  <c r="N45"/>
  <c r="N46"/>
  <c r="N47"/>
  <c r="N48"/>
  <c r="N49"/>
  <c r="N50"/>
  <c r="N51"/>
  <c r="N52"/>
  <c r="N53"/>
  <c r="N54"/>
  <c r="N55"/>
  <c r="N56"/>
  <c r="N57"/>
  <c r="N58"/>
  <c r="N59"/>
  <c r="M80" l="1"/>
  <c r="N60"/>
  <c r="K3"/>
  <c r="K9"/>
  <c r="K4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 s="1"/>
  <c r="K33"/>
  <c r="N61"/>
  <c r="N80" l="1"/>
  <c r="K5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 s="1"/>
  <c r="K61"/>
  <c r="K80" l="1"/>
</calcChain>
</file>

<file path=xl/sharedStrings.xml><?xml version="1.0" encoding="utf-8"?>
<sst xmlns="http://schemas.openxmlformats.org/spreadsheetml/2006/main" count="7551" uniqueCount="3038">
  <si>
    <t>VELOCIDAD</t>
  </si>
  <si>
    <t>TIEMPO</t>
  </si>
  <si>
    <t>CATEGORIA</t>
  </si>
  <si>
    <t>PAIS</t>
  </si>
  <si>
    <t>EQUIPO</t>
  </si>
  <si>
    <t>PATINADOR</t>
  </si>
  <si>
    <t>DORSAL</t>
  </si>
  <si>
    <t>ORDEN</t>
  </si>
  <si>
    <t>F</t>
  </si>
  <si>
    <t>G</t>
  </si>
  <si>
    <t>H</t>
  </si>
  <si>
    <t>I</t>
  </si>
  <si>
    <t>J</t>
  </si>
  <si>
    <t>R</t>
  </si>
  <si>
    <t>L</t>
  </si>
  <si>
    <t>P</t>
  </si>
  <si>
    <t>ALEMAN, Alberto</t>
  </si>
  <si>
    <t>CLUB EL PILAR MARIANISTAS</t>
  </si>
  <si>
    <t xml:space="preserve"> VASCA</t>
  </si>
  <si>
    <t>SENIOR MASCULINO</t>
  </si>
  <si>
    <t>36,63</t>
  </si>
  <si>
    <t>BEDDIAF, Mickael</t>
  </si>
  <si>
    <t>RILL LAMBALLE</t>
  </si>
  <si>
    <t xml:space="preserve"> FRANCESA</t>
  </si>
  <si>
    <t>36,595</t>
  </si>
  <si>
    <t>DE MALLEVOUE, Guillaume</t>
  </si>
  <si>
    <t>2APN77 AVON</t>
  </si>
  <si>
    <t>36,394</t>
  </si>
  <si>
    <t>GARDERES, Joris</t>
  </si>
  <si>
    <t>VALENCE ROLLER SPORTS</t>
  </si>
  <si>
    <t>36,092</t>
  </si>
  <si>
    <t>VIDONDO FDZ DE LARRINOA, Iñigo</t>
  </si>
  <si>
    <t>PEULA CABELLO, Patxi</t>
  </si>
  <si>
    <t>PLANELLES, Raphael</t>
  </si>
  <si>
    <t>VILETELLE - LIGNE DROITE</t>
  </si>
  <si>
    <t>JUNIOR MASCULINO</t>
  </si>
  <si>
    <t>36,084</t>
  </si>
  <si>
    <t>LANDETE MARQUINA, Eugenio</t>
  </si>
  <si>
    <t>CIUDAD DEL TURIA BETERO</t>
  </si>
  <si>
    <t xml:space="preserve"> VALENCIANA</t>
  </si>
  <si>
    <t>36,058</t>
  </si>
  <si>
    <t>MARTINEZ BLANCH, Victor</t>
  </si>
  <si>
    <t>C.P. COBRA EL PRAT</t>
  </si>
  <si>
    <t xml:space="preserve"> CATALANA</t>
  </si>
  <si>
    <t>35,913</t>
  </si>
  <si>
    <t xml:space="preserve">PERALES ULLIBARRI, Josu </t>
  </si>
  <si>
    <t>LAGUNAK</t>
  </si>
  <si>
    <t xml:space="preserve"> NAVARRA</t>
  </si>
  <si>
    <t>35,905</t>
  </si>
  <si>
    <t>JIMÉNEZ ROMERO, Roberto</t>
  </si>
  <si>
    <t>35,837</t>
  </si>
  <si>
    <t>RODRIGUEZ ALTUNA, Joel</t>
  </si>
  <si>
    <t>35,829</t>
  </si>
  <si>
    <t>BENEITEZ GONZALEZ, Aaron</t>
  </si>
  <si>
    <t>U.D.C. TXANTREA K.K.E.</t>
  </si>
  <si>
    <t>35,695</t>
  </si>
  <si>
    <t>HERNANDEZ MARIN, Mikel</t>
  </si>
  <si>
    <t>35,628</t>
  </si>
  <si>
    <t>DAMBRUN, Thomas</t>
  </si>
  <si>
    <t>BACH, Jonathan</t>
  </si>
  <si>
    <t>MIDI PYRENEES</t>
  </si>
  <si>
    <t>CABALLERO RIVERA, Kepa</t>
  </si>
  <si>
    <t>OJUEL HERREROS, Iñigo</t>
  </si>
  <si>
    <t>AMAYA SPORT</t>
  </si>
  <si>
    <t>GUILLAUME, Pujos</t>
  </si>
  <si>
    <t>YASSINE, Baroudi</t>
  </si>
  <si>
    <t>35,62</t>
  </si>
  <si>
    <t>POSADA GUERRA, Ivan</t>
  </si>
  <si>
    <t>C.D. AMAYA</t>
  </si>
  <si>
    <t>35,487</t>
  </si>
  <si>
    <t>MUJIKA GOITIA, Iker</t>
  </si>
  <si>
    <t>35,446</t>
  </si>
  <si>
    <t>DÍEZ ARGÜERO, Adrián</t>
  </si>
  <si>
    <t>C.D. FLUKE</t>
  </si>
  <si>
    <t xml:space="preserve"> ASTURIANA</t>
  </si>
  <si>
    <t>35,232</t>
  </si>
  <si>
    <t>RAIMONDO, Lucas</t>
  </si>
  <si>
    <t>35,208</t>
  </si>
  <si>
    <t>MARIE, Adrien</t>
  </si>
  <si>
    <t xml:space="preserve">ALZUETA JABAT, Mikel </t>
  </si>
  <si>
    <t>34,774</t>
  </si>
  <si>
    <t>VILLAVERDE UREÑA, Daniel</t>
  </si>
  <si>
    <t>A. D. NOVARES</t>
  </si>
  <si>
    <t>34,036</t>
  </si>
  <si>
    <t>BARATA CARBAJAL, Gabriel</t>
  </si>
  <si>
    <t>MEJÍA MEDINA, Fernando</t>
  </si>
  <si>
    <t>INDEPENDIENTE</t>
  </si>
  <si>
    <t>GARCÍA DELGADO, Iker</t>
  </si>
  <si>
    <t>33,764</t>
  </si>
  <si>
    <t>AMILLANO ZURBANO, Asier</t>
  </si>
  <si>
    <t>CABALLERO SOTO, Oier</t>
  </si>
  <si>
    <t>33,504</t>
  </si>
  <si>
    <t>LEIVA PEÑA, Enrique</t>
  </si>
  <si>
    <t>MASTER_30 MASCULINO</t>
  </si>
  <si>
    <t>SUÁREZ HERRERO, Adrián</t>
  </si>
  <si>
    <t>SCD RABADEIRA</t>
  </si>
  <si>
    <t xml:space="preserve"> GALLEGA</t>
  </si>
  <si>
    <t>33,497</t>
  </si>
  <si>
    <t>PÉREZ DE SAN ROMÁN, Ekaitz</t>
  </si>
  <si>
    <t>BASROLLER I.T.</t>
  </si>
  <si>
    <t>33,475</t>
  </si>
  <si>
    <t>POUYDEBAT, Juliette</t>
  </si>
  <si>
    <t>EOSKATE</t>
  </si>
  <si>
    <t>SENIOR FEMENINO</t>
  </si>
  <si>
    <t>33,321</t>
  </si>
  <si>
    <t>MORENO ESTÉBANEZ, Juan Carlos</t>
  </si>
  <si>
    <t>MASTER_40 MASCULINO</t>
  </si>
  <si>
    <t>32,975</t>
  </si>
  <si>
    <t>NAVARRO FERNÁNDEZ, Borja</t>
  </si>
  <si>
    <t>32,727</t>
  </si>
  <si>
    <t>GARCÍA GARCÍA, Sergio Borja</t>
  </si>
  <si>
    <t>MARTINEZ MASAROCA , Roberto</t>
  </si>
  <si>
    <t>32,685</t>
  </si>
  <si>
    <t>TORRANO MORENO, Ruben</t>
  </si>
  <si>
    <t>32,636</t>
  </si>
  <si>
    <t>GARCIA CATALÁN, Juan Ignacio</t>
  </si>
  <si>
    <t>32,469</t>
  </si>
  <si>
    <t>BANET LANDA, Diego</t>
  </si>
  <si>
    <t xml:space="preserve"> MADRILEÑA</t>
  </si>
  <si>
    <t>32,324</t>
  </si>
  <si>
    <t>SEMPERE ROIG, Arnau</t>
  </si>
  <si>
    <t>C.P. CASTALIA</t>
  </si>
  <si>
    <t>32,297</t>
  </si>
  <si>
    <t>ZUBILLAGA ARTANO, Iñaki</t>
  </si>
  <si>
    <t>GIPUZKOA/GUIPÚZCOA</t>
  </si>
  <si>
    <t>ESPAÑA</t>
  </si>
  <si>
    <t>FITNESS_18 MASCULINO</t>
  </si>
  <si>
    <t>32,283</t>
  </si>
  <si>
    <t>POSADA GUERRA, Sheila</t>
  </si>
  <si>
    <t>C.P. PELAYO</t>
  </si>
  <si>
    <t>32,242</t>
  </si>
  <si>
    <t>NARVÁEZ MARTINS, Saray</t>
  </si>
  <si>
    <t>32,235</t>
  </si>
  <si>
    <t>FABER ARBELOA, Amaia</t>
  </si>
  <si>
    <t>JUNIOR FEMENINO</t>
  </si>
  <si>
    <t>32,229</t>
  </si>
  <si>
    <t>OÑATE JIMENEZ, Maialen</t>
  </si>
  <si>
    <t>A.D. SAN JUAN - DONIBANE K.E.</t>
  </si>
  <si>
    <t>ARANBURU ESKISABEL, Igor</t>
  </si>
  <si>
    <t>IRRISTAKA TALDEA</t>
  </si>
  <si>
    <t>32,174</t>
  </si>
  <si>
    <t>BARBA ARESO, Izaskun</t>
  </si>
  <si>
    <t>32,147</t>
  </si>
  <si>
    <t>SALAVERRIA ZAPIRAIN, Pablo</t>
  </si>
  <si>
    <t>DONOSTIROLLER</t>
  </si>
  <si>
    <t>32,14</t>
  </si>
  <si>
    <t>OLAGÜE NEGREDO, Xabier</t>
  </si>
  <si>
    <t>31,905</t>
  </si>
  <si>
    <t>URIARTE PEREZ DE ALBENIZ, Sergio</t>
  </si>
  <si>
    <t>C.D. AURRERA</t>
  </si>
  <si>
    <t>31,825</t>
  </si>
  <si>
    <t>BJOLSETH, Tore</t>
  </si>
  <si>
    <t>OSLO SPEEDSKATERS</t>
  </si>
  <si>
    <t xml:space="preserve"> NORUEGA</t>
  </si>
  <si>
    <t>31,798</t>
  </si>
  <si>
    <t>GONZALEZ TRUEBA, Joseba</t>
  </si>
  <si>
    <t>31,463</t>
  </si>
  <si>
    <t>LABAT, Léna</t>
  </si>
  <si>
    <t>PIBRAC ROLLER SKATING</t>
  </si>
  <si>
    <t>31,353</t>
  </si>
  <si>
    <t>SANCHEZ DEL BAÑO, Jonatan</t>
  </si>
  <si>
    <t>SÁNCHEZ PÉREZ, Óscar</t>
  </si>
  <si>
    <t>C.P. DELTA PRAT</t>
  </si>
  <si>
    <t xml:space="preserve">ARRAIZA BEAUMONT, Julen </t>
  </si>
  <si>
    <t>31,347</t>
  </si>
  <si>
    <t>LEZAUN JAUNSARAS, Josean</t>
  </si>
  <si>
    <t>31,25</t>
  </si>
  <si>
    <t>CASANELLAS NUIN, Asier</t>
  </si>
  <si>
    <t>31,04</t>
  </si>
  <si>
    <t>INSAUSTI MUGICA, Eider</t>
  </si>
  <si>
    <t>BERRIRO ERE I.T.</t>
  </si>
  <si>
    <t>31,021</t>
  </si>
  <si>
    <t>DOMINGUEZ, Iñaki</t>
  </si>
  <si>
    <t xml:space="preserve">ELOSEGUI SANCHEZ, Sonia </t>
  </si>
  <si>
    <t>MASTER_40 FEMENINO</t>
  </si>
  <si>
    <t>ALOA BELTRÁN DE LUBIANO, David</t>
  </si>
  <si>
    <t>ELURRA K.K.E.</t>
  </si>
  <si>
    <t>30,927</t>
  </si>
  <si>
    <t>GONZALEZ MUÑOS, Lisandro</t>
  </si>
  <si>
    <t>MADRID</t>
  </si>
  <si>
    <t>VENEZUELA</t>
  </si>
  <si>
    <t>FITNESS_30 MASCULINO</t>
  </si>
  <si>
    <t>30,702</t>
  </si>
  <si>
    <t>ZIGANDA SAN JUAN, Oihane</t>
  </si>
  <si>
    <t>30,678</t>
  </si>
  <si>
    <t>PELÁEZ BERNAL, Ricardo Alexander</t>
  </si>
  <si>
    <t>30,628</t>
  </si>
  <si>
    <t>SOLAS, Mikel</t>
  </si>
  <si>
    <t>30,616</t>
  </si>
  <si>
    <t>PORRAS PEREZ, Javier</t>
  </si>
  <si>
    <t>RODRIGUEZ JUSTICIA, Sergio</t>
  </si>
  <si>
    <t>30,61</t>
  </si>
  <si>
    <t>ESBRÍ CORBELLA, Laura</t>
  </si>
  <si>
    <t>C.P. CARDEDEU</t>
  </si>
  <si>
    <t>30,591</t>
  </si>
  <si>
    <t>ZAPIRAIN TELLETXEA, Ramon</t>
  </si>
  <si>
    <t>30,567</t>
  </si>
  <si>
    <t>ALONSO CANDIAL, Alvaro</t>
  </si>
  <si>
    <t>MARIANISTAS ZARAGOZA</t>
  </si>
  <si>
    <t xml:space="preserve"> ARAGONESA</t>
  </si>
  <si>
    <t>30,524</t>
  </si>
  <si>
    <t>ARIZKUREN ESEVERRI, Iñaki</t>
  </si>
  <si>
    <t>30,287</t>
  </si>
  <si>
    <t>HORCADA LAUTRE, Javier</t>
  </si>
  <si>
    <t>NAFARROA/NAVARRA</t>
  </si>
  <si>
    <t>FITNESS_40 MASCULINO</t>
  </si>
  <si>
    <t>30,185</t>
  </si>
  <si>
    <t>CORREAL CALERO, Gaspar</t>
  </si>
  <si>
    <t>CLUB DE PATINAJE MALAKA</t>
  </si>
  <si>
    <t xml:space="preserve"> ANDALUZA</t>
  </si>
  <si>
    <t>30,078</t>
  </si>
  <si>
    <t>RÍOS SANTOS, Daniel</t>
  </si>
  <si>
    <t>29,995</t>
  </si>
  <si>
    <t>MARTINEZ GOÑI, Juan Antonio</t>
  </si>
  <si>
    <t>MASTER_60 MASCULINO</t>
  </si>
  <si>
    <t>29,966</t>
  </si>
  <si>
    <t>HUERTA GONZALEZ, Begoña</t>
  </si>
  <si>
    <t>29,942</t>
  </si>
  <si>
    <t>ARIZKUREN ESEVERRI, Andoni</t>
  </si>
  <si>
    <t>29,72</t>
  </si>
  <si>
    <t>LABEGA TARREGA, Harkaitz</t>
  </si>
  <si>
    <t>29,616</t>
  </si>
  <si>
    <t xml:space="preserve">LÓPEZ CRISTÓBAL, Ander </t>
  </si>
  <si>
    <t>29,393</t>
  </si>
  <si>
    <t>ZUASTI RIPODAS, Laura</t>
  </si>
  <si>
    <t>29,235</t>
  </si>
  <si>
    <t>ALONSO GARCÍA, Txemi</t>
  </si>
  <si>
    <t>MARQUÈS PANIAGUA, Kevin</t>
  </si>
  <si>
    <t>PRIETO FIERRO, Juan Manuel</t>
  </si>
  <si>
    <t>28,996</t>
  </si>
  <si>
    <t>ZAMORA RUIZ, Eduardo</t>
  </si>
  <si>
    <t>28,974</t>
  </si>
  <si>
    <t>TALLOUSSI, Mounya</t>
  </si>
  <si>
    <t>28,842</t>
  </si>
  <si>
    <t>FERNÁNDEZ SATESTEBAN, Naiara</t>
  </si>
  <si>
    <t>28,837</t>
  </si>
  <si>
    <t>GARCÍA RUÍZ, Jenny</t>
  </si>
  <si>
    <t>C.M.P. ARGANDA DEL REY</t>
  </si>
  <si>
    <t>28,826</t>
  </si>
  <si>
    <t>RODRIGUEZ BENITO, Javier</t>
  </si>
  <si>
    <t>28,625</t>
  </si>
  <si>
    <t>CHOCARRO ASENSIO, Leire</t>
  </si>
  <si>
    <t>28,599</t>
  </si>
  <si>
    <t>ESTIBALEZ ROLDAN, Ibai</t>
  </si>
  <si>
    <t>SINTES LLOPIS, Laureano</t>
  </si>
  <si>
    <t>P.C. NICKYS</t>
  </si>
  <si>
    <t>28,37</t>
  </si>
  <si>
    <t>CASTELLANOS RAMOS, Julián</t>
  </si>
  <si>
    <t>28,144</t>
  </si>
  <si>
    <t>FERNANDEZ POLLÁN, Oscar</t>
  </si>
  <si>
    <t>OTEIZA, Ieltxu</t>
  </si>
  <si>
    <t>28,056</t>
  </si>
  <si>
    <t xml:space="preserve">MIQUELARENA MENDIBURU, Saioa </t>
  </si>
  <si>
    <t>28,035</t>
  </si>
  <si>
    <t>ZARRALUQUI ANCISO, Izaskun</t>
  </si>
  <si>
    <t>IGARTUA ALBERDI, Arkaitz</t>
  </si>
  <si>
    <t>27,815</t>
  </si>
  <si>
    <t>GARCÍA-RICO MARTÍN, Enrique</t>
  </si>
  <si>
    <t>27,634</t>
  </si>
  <si>
    <t>SENOSIAIN ELARRE, Jon</t>
  </si>
  <si>
    <t>27,549</t>
  </si>
  <si>
    <t xml:space="preserve">GARCÍA AMADOZ, Diana </t>
  </si>
  <si>
    <t>CASERO VIDAL, Oscar</t>
  </si>
  <si>
    <t>CÁCERES</t>
  </si>
  <si>
    <t>27,514</t>
  </si>
  <si>
    <t>ELIZALDE VIRTO, Alicia</t>
  </si>
  <si>
    <t>27,509</t>
  </si>
  <si>
    <t>MARTINEZ JUANGO, Adolfo</t>
  </si>
  <si>
    <t>MASTER_50 MASCULINO</t>
  </si>
  <si>
    <t>27,504</t>
  </si>
  <si>
    <t>PLAZA POZAS, Alvaro</t>
  </si>
  <si>
    <t>URSUA OÑEDERRA, Iñaki</t>
  </si>
  <si>
    <t>DEL TESO ZAITEGI, Igotz</t>
  </si>
  <si>
    <t>OYANGUREN EGUIZABAL, Agustin</t>
  </si>
  <si>
    <t>HANKA LABANKA</t>
  </si>
  <si>
    <t>27,322</t>
  </si>
  <si>
    <t>ARREGUI GARCÍA, Andrea</t>
  </si>
  <si>
    <t>27,287</t>
  </si>
  <si>
    <t xml:space="preserve">ALOA BELTRÁN DE LUBIANO, Eduardo </t>
  </si>
  <si>
    <t>27,263</t>
  </si>
  <si>
    <t>ARRUTI ALONSO, Jose Javier</t>
  </si>
  <si>
    <t>27,069</t>
  </si>
  <si>
    <t>TINITANA. SANTORUN, René</t>
  </si>
  <si>
    <t>27,021</t>
  </si>
  <si>
    <t>TAINTA LEYUN, Ione</t>
  </si>
  <si>
    <t>26,983</t>
  </si>
  <si>
    <t>GAYARRE ANTOMAS, Maite</t>
  </si>
  <si>
    <t>CELAYA ALASTRUÉ, Javier</t>
  </si>
  <si>
    <t>ZARAGOZA</t>
  </si>
  <si>
    <t>26,949</t>
  </si>
  <si>
    <t>PERU DIAZ DE CERIO, Javier</t>
  </si>
  <si>
    <t>26,892</t>
  </si>
  <si>
    <t>IMAZ ERRAZQUIN, Imanol</t>
  </si>
  <si>
    <t>26,835</t>
  </si>
  <si>
    <t>MARQUES PANIAGUA, Sergio</t>
  </si>
  <si>
    <t>26,793</t>
  </si>
  <si>
    <t xml:space="preserve">MARIÑELARENA USTES, Julen </t>
  </si>
  <si>
    <t>FITNESS_50 MASCULINO</t>
  </si>
  <si>
    <t>26,569</t>
  </si>
  <si>
    <t>MUGICA LAINEZ, Amale</t>
  </si>
  <si>
    <t>26,266</t>
  </si>
  <si>
    <t>MORALES OTEROS, Javier</t>
  </si>
  <si>
    <t>PATÍN DE ORO</t>
  </si>
  <si>
    <t>26,122</t>
  </si>
  <si>
    <t>ABDIHODZIC DERVISEVIC, Azra</t>
  </si>
  <si>
    <t>FITNESS_30 FEMENINO</t>
  </si>
  <si>
    <t>ÁGUILA GODOY, Miguel Ángel</t>
  </si>
  <si>
    <t xml:space="preserve">HERNANDEZ ROLDAN, Francisco Javier </t>
  </si>
  <si>
    <t>ZARRALUQUI ANCISO, Amaia</t>
  </si>
  <si>
    <t>26,113</t>
  </si>
  <si>
    <t>TORLÁ FORTANET, Blanca</t>
  </si>
  <si>
    <t>26,091</t>
  </si>
  <si>
    <t>ARANBURU BARANDIARAN, Xabier</t>
  </si>
  <si>
    <t>26,055</t>
  </si>
  <si>
    <t>JIMENEZ SANDUA, Jesus Mª</t>
  </si>
  <si>
    <t>25,997</t>
  </si>
  <si>
    <t>SAMANES FERNANDEZ, Vanesa</t>
  </si>
  <si>
    <t>25,944</t>
  </si>
  <si>
    <t>ARIZKUREN ESEVERRI, Aitziber</t>
  </si>
  <si>
    <t>25,94</t>
  </si>
  <si>
    <t>LIZARRAGA OROZ, Nahia</t>
  </si>
  <si>
    <t>25,935</t>
  </si>
  <si>
    <t>JÁUREGUI SORA, Óscar</t>
  </si>
  <si>
    <t>MARTINEZ GARCIA, Fabio Manuel</t>
  </si>
  <si>
    <t>JAEN PATINA</t>
  </si>
  <si>
    <t>25,909</t>
  </si>
  <si>
    <t>UGARTEMENDIA IBARBIA, Mikel</t>
  </si>
  <si>
    <t>25,891</t>
  </si>
  <si>
    <t>MUÑOA ARTOLA, Aritz</t>
  </si>
  <si>
    <t>EGAÑA ETXEBERRIA, Ion Ander</t>
  </si>
  <si>
    <t>25,717</t>
  </si>
  <si>
    <t>GALLASTEGI OIANGUREN, Jose Luis</t>
  </si>
  <si>
    <t>PLAZAOLA BADIOLA, Ane</t>
  </si>
  <si>
    <t>25,613</t>
  </si>
  <si>
    <t>ALDAZ VICENTE, Josu</t>
  </si>
  <si>
    <t>25,514</t>
  </si>
  <si>
    <t>TURRILLAS OLARRA, Iker</t>
  </si>
  <si>
    <t>25,365</t>
  </si>
  <si>
    <t>BETELU JAUREGI, Elixabete</t>
  </si>
  <si>
    <t>25,349</t>
  </si>
  <si>
    <t>ARRIZABALAGA LEIÑENA, Jon</t>
  </si>
  <si>
    <t>25,131</t>
  </si>
  <si>
    <t>ZAMARRON CARRAVILLA, Oscar</t>
  </si>
  <si>
    <t>24,958</t>
  </si>
  <si>
    <t>KITLOSWKI, Alexandra</t>
  </si>
  <si>
    <t>24,723</t>
  </si>
  <si>
    <t>LEJARDI MUJIKA, Elena</t>
  </si>
  <si>
    <t>FITNESS_40 FEMENINO</t>
  </si>
  <si>
    <t>24,703</t>
  </si>
  <si>
    <t>OSTOLAZA GARCIA, Igor</t>
  </si>
  <si>
    <t xml:space="preserve">GUERRA HUETE, Francisco Javier </t>
  </si>
  <si>
    <t>24,659</t>
  </si>
  <si>
    <t>MERINO ANTÓN, Leire</t>
  </si>
  <si>
    <t>24,651</t>
  </si>
  <si>
    <t>HARO BONILLA, Jose Antonio</t>
  </si>
  <si>
    <t>24,556</t>
  </si>
  <si>
    <t>SILVA JUNIOR, Jose Honorio</t>
  </si>
  <si>
    <t>24,309</t>
  </si>
  <si>
    <t>LERGA ROS, Fernando</t>
  </si>
  <si>
    <t>24,209</t>
  </si>
  <si>
    <t>GARCIA EL BUSTO, Beatriz</t>
  </si>
  <si>
    <t>24,094</t>
  </si>
  <si>
    <t>MARCOS GONZÁLEZ, Jesús</t>
  </si>
  <si>
    <t>24,056</t>
  </si>
  <si>
    <t>MEZA HERMOZA, Enrique</t>
  </si>
  <si>
    <t>24,029</t>
  </si>
  <si>
    <t>CRUZ PELEGRIN, Alejandro</t>
  </si>
  <si>
    <t>23,98</t>
  </si>
  <si>
    <t>CABRERA CHIVA, Elia</t>
  </si>
  <si>
    <t>23,89</t>
  </si>
  <si>
    <t>LLOPIS GALLÉN, Cristina</t>
  </si>
  <si>
    <t>REGIFE, Joco</t>
  </si>
  <si>
    <t>23,745</t>
  </si>
  <si>
    <t>VANSTEENKISTE, Dany</t>
  </si>
  <si>
    <t>ROULIROULA</t>
  </si>
  <si>
    <t xml:space="preserve"> BELGA</t>
  </si>
  <si>
    <t>23,594</t>
  </si>
  <si>
    <t>SEBASTIAN QUERO, Pablo</t>
  </si>
  <si>
    <t>23,481</t>
  </si>
  <si>
    <t>MASJUAN NAVAJAS, Nuria</t>
  </si>
  <si>
    <t>FITNESS_18 FEMENINO</t>
  </si>
  <si>
    <t>23,477</t>
  </si>
  <si>
    <t>EGUIZABAL MARTINEZ, Luis Miguel</t>
  </si>
  <si>
    <t>23,305</t>
  </si>
  <si>
    <t>CERCADILLO VILLAZAN, Jorge Manuel</t>
  </si>
  <si>
    <t>ROLLER BILBAO</t>
  </si>
  <si>
    <t>23,153</t>
  </si>
  <si>
    <t>LLORENTE SILVESTRE, Alberto</t>
  </si>
  <si>
    <t>23,093</t>
  </si>
  <si>
    <t>SAINZ HERMOSO, Javier</t>
  </si>
  <si>
    <t>23,083</t>
  </si>
  <si>
    <t>GARAYOA ZUZA, Pablo</t>
  </si>
  <si>
    <t>23,069</t>
  </si>
  <si>
    <t>MARTIN MUGICA, Francisco Javier</t>
  </si>
  <si>
    <t>LÓPEZ SALDIAS, Victoria</t>
  </si>
  <si>
    <t>23,013</t>
  </si>
  <si>
    <t>FUENTES JIMENEZ, Mario</t>
  </si>
  <si>
    <t>BARCELONA</t>
  </si>
  <si>
    <t>RUIZ DE ERENTXUN DEL CASTILLO, Pablo</t>
  </si>
  <si>
    <t>FITNESS_60 MASCULINO</t>
  </si>
  <si>
    <t>22,861</t>
  </si>
  <si>
    <t>REDIN GOÑI, Cristina</t>
  </si>
  <si>
    <t>22,789</t>
  </si>
  <si>
    <t>MORENO MORAL, Iban</t>
  </si>
  <si>
    <t>22,573</t>
  </si>
  <si>
    <t>TELLADO CORCHETE, Joxe</t>
  </si>
  <si>
    <t>21,889</t>
  </si>
  <si>
    <t>TRILLO MARCO, Manuel</t>
  </si>
  <si>
    <t>21,742</t>
  </si>
  <si>
    <t>ROA GOMEZ, Roberto</t>
  </si>
  <si>
    <t>BURGOS</t>
  </si>
  <si>
    <t>21,621</t>
  </si>
  <si>
    <t>RODRIGO ALCORTA, Alberto</t>
  </si>
  <si>
    <t>21,6</t>
  </si>
  <si>
    <t>JIMENEZ LAIN, Luis Jose</t>
  </si>
  <si>
    <t>21,463</t>
  </si>
  <si>
    <t>LABORDA GARCIA, Mario</t>
  </si>
  <si>
    <t>21,209</t>
  </si>
  <si>
    <t>SÁNCHEZ SALAZAR, Santi</t>
  </si>
  <si>
    <t>20,955</t>
  </si>
  <si>
    <t>GARCIA TEJADA, Felipe Vicente</t>
  </si>
  <si>
    <t>20,682</t>
  </si>
  <si>
    <t>MONTERO MERINO, Santiago</t>
  </si>
  <si>
    <t>20,649</t>
  </si>
  <si>
    <t>OLMO GARCIA, Israel</t>
  </si>
  <si>
    <t>20,607</t>
  </si>
  <si>
    <t>MARTINEZ MUNOZ, Jose Antonio</t>
  </si>
  <si>
    <t>20,378</t>
  </si>
  <si>
    <t xml:space="preserve">LÓPEZ CABALEIRO, Rosa </t>
  </si>
  <si>
    <t>MASTER_50 FEMENINO</t>
  </si>
  <si>
    <t>19,995</t>
  </si>
  <si>
    <t>JIMENEZ SANDUA, Ongi</t>
  </si>
  <si>
    <t>19,788</t>
  </si>
  <si>
    <t>FONQUERNIE CALLE, Jc</t>
  </si>
  <si>
    <t>19,544</t>
  </si>
  <si>
    <t>ÁLVAREZ FERNÁNDEZ, Juan Ignacio</t>
  </si>
  <si>
    <t>19,086</t>
  </si>
  <si>
    <t>GIMÉNEZ MARTÍNEZ, Pablo</t>
  </si>
  <si>
    <t>18,563</t>
  </si>
  <si>
    <t>ETXABE URIARTE, Idoia</t>
  </si>
  <si>
    <t>ARABA/ÁLAVA</t>
  </si>
  <si>
    <t>18,558</t>
  </si>
  <si>
    <t>PÉREZ BASOCO, Isabel</t>
  </si>
  <si>
    <t>17,766</t>
  </si>
  <si>
    <t>MATEO HURTADO, Enrique Francisco</t>
  </si>
  <si>
    <t/>
  </si>
  <si>
    <t>BRUGOS FERNÁNDEZ, Amaia</t>
  </si>
  <si>
    <t>BIBIANO GUILLÉN, Alfonso</t>
  </si>
  <si>
    <t>GARAIOA ARANBURU, Karmele</t>
  </si>
  <si>
    <t>BARROCAL LÓPEZ, Beatriz</t>
  </si>
  <si>
    <t>BARROCAL LOPEZ, Aurora</t>
  </si>
  <si>
    <t>ALBANO VILLAR, Raquel</t>
  </si>
  <si>
    <t>TAIBO IGLESIAS, Jose Manuel</t>
  </si>
  <si>
    <t>ACORUÑA</t>
  </si>
  <si>
    <t>DIAZ PIZARRO, Teresa</t>
  </si>
  <si>
    <t>SONLLEVA LÓPEZ, Elena</t>
  </si>
  <si>
    <t>GARAIOA ARANBURU, Andrea</t>
  </si>
  <si>
    <t>ZUBILLAGA, Fermin</t>
  </si>
  <si>
    <t>ERDOZAIN MARÍN, Jaione</t>
  </si>
  <si>
    <t>PARDO BALLESTER, Isabel</t>
  </si>
  <si>
    <t>FITNESS_50 FEMENINO</t>
  </si>
  <si>
    <t>CASTELLÓN SILVO, Nuria</t>
  </si>
  <si>
    <t>LLOPIS MONERRIS, Francisco</t>
  </si>
  <si>
    <t xml:space="preserve">MURGUIONDO ARISTEGUIETA, Aranzazu </t>
  </si>
  <si>
    <t>REBOLLO CALLEJA, Néstor</t>
  </si>
  <si>
    <t>ASTARBE SANTIAGO, Garikoitz</t>
  </si>
  <si>
    <t>,</t>
  </si>
  <si>
    <t xml:space="preserve">QUIÑOA LOPEZ, Oscar </t>
  </si>
  <si>
    <t>ANCIN GAMBARTE, Maite</t>
  </si>
  <si>
    <t>NOLASCO BOLUDA, Mary Nieves</t>
  </si>
  <si>
    <t>MARISCAL GOOMEZ, Diego</t>
  </si>
  <si>
    <t>MERINO VEGA, Eduardo</t>
  </si>
  <si>
    <t>PERERA HERMOSO, Catalina</t>
  </si>
  <si>
    <t>Iñigo Vidondo</t>
  </si>
  <si>
    <t>Club el Pilar Marianistas</t>
  </si>
  <si>
    <t>Vasca</t>
  </si>
  <si>
    <t>34,377</t>
  </si>
  <si>
    <t>Guillaume de Mallevoue</t>
  </si>
  <si>
    <t>FRANCESA</t>
  </si>
  <si>
    <t>34,375</t>
  </si>
  <si>
    <t>Garderes Joris</t>
  </si>
  <si>
    <t>RPM Poli Cado Motus</t>
  </si>
  <si>
    <t>Elton de Souza</t>
  </si>
  <si>
    <t>34,371</t>
  </si>
  <si>
    <t>Iker Mujika</t>
  </si>
  <si>
    <t>34,341</t>
  </si>
  <si>
    <t>Alberto Aleman Sanchez</t>
  </si>
  <si>
    <t>34,174</t>
  </si>
  <si>
    <t>Iván Posada</t>
  </si>
  <si>
    <t>Amaya</t>
  </si>
  <si>
    <t>Navarra</t>
  </si>
  <si>
    <t>34,171</t>
  </si>
  <si>
    <t>Victor Martinez Blanch</t>
  </si>
  <si>
    <t>C.P. Cobra el Prat</t>
  </si>
  <si>
    <t>Catalana</t>
  </si>
  <si>
    <t>34,169</t>
  </si>
  <si>
    <t>Juan Ignacio García Catalán</t>
  </si>
  <si>
    <t>U.D.C. Txantrea K.K.E.</t>
  </si>
  <si>
    <t>34,166</t>
  </si>
  <si>
    <t>Aarón Beneitez González</t>
  </si>
  <si>
    <t>34,16</t>
  </si>
  <si>
    <t>Joel Rodriguez Altuna</t>
  </si>
  <si>
    <t>34,158</t>
  </si>
  <si>
    <t>Clément CHADUC</t>
  </si>
  <si>
    <t>A.L. Valence d’Agen</t>
  </si>
  <si>
    <t>34,089</t>
  </si>
  <si>
    <t>Mikel Alzueta</t>
  </si>
  <si>
    <t>34,055</t>
  </si>
  <si>
    <t>Pascal Briand</t>
  </si>
  <si>
    <t>RAC Saint-Brieux</t>
  </si>
  <si>
    <t>34,031</t>
  </si>
  <si>
    <t>Oier Caballero</t>
  </si>
  <si>
    <t>34,021</t>
  </si>
  <si>
    <t>Daniel Muro Puente</t>
  </si>
  <si>
    <t>Berriro Ere I.T.</t>
  </si>
  <si>
    <t>34,</t>
  </si>
  <si>
    <t>Mickael Beddiaf</t>
  </si>
  <si>
    <t>Rill Lamballe</t>
  </si>
  <si>
    <t>33,935</t>
  </si>
  <si>
    <t>Javier Morales Oteros</t>
  </si>
  <si>
    <t>Patín de Oro</t>
  </si>
  <si>
    <t>33,934</t>
  </si>
  <si>
    <t>Mario Lopez de Diego</t>
  </si>
  <si>
    <t>33,821</t>
  </si>
  <si>
    <t>Andres de Regil Amorena</t>
  </si>
  <si>
    <t>Basroller I.T.</t>
  </si>
  <si>
    <t>33,82</t>
  </si>
  <si>
    <t>Rubén Torrano Moreno</t>
  </si>
  <si>
    <t>33,807</t>
  </si>
  <si>
    <t>Iñigo Ojuel Herreros</t>
  </si>
  <si>
    <t>Amaya Sport San Antonio</t>
  </si>
  <si>
    <t>33,78</t>
  </si>
  <si>
    <t>Sheila Posada Guerra</t>
  </si>
  <si>
    <t>Club Patin Pelayo</t>
  </si>
  <si>
    <t>Asturiana</t>
  </si>
  <si>
    <t>32,654</t>
  </si>
  <si>
    <t>Maite Ancín Gambarte</t>
  </si>
  <si>
    <t>A.D. San Juan - Donibane K.E.</t>
  </si>
  <si>
    <t>32,643</t>
  </si>
  <si>
    <t>Iñigo Cortés Perez</t>
  </si>
  <si>
    <t>32,618</t>
  </si>
  <si>
    <t>Kevin Marques Paniagua</t>
  </si>
  <si>
    <t>32,544</t>
  </si>
  <si>
    <t>Alejandro Inda Segura</t>
  </si>
  <si>
    <t>32,536</t>
  </si>
  <si>
    <t>Laetitia le Bihan</t>
  </si>
  <si>
    <t>32,479</t>
  </si>
  <si>
    <t>Mikel Hernandez Marin</t>
  </si>
  <si>
    <t>Lagunak</t>
  </si>
  <si>
    <t>32,376</t>
  </si>
  <si>
    <t>Joseba Gonzalez Trueba</t>
  </si>
  <si>
    <t>32,362</t>
  </si>
  <si>
    <t>Sebastien Miqueu</t>
  </si>
  <si>
    <t>Lourdes Roller</t>
  </si>
  <si>
    <t>32,344</t>
  </si>
  <si>
    <t>Carlos Tomas Almenar</t>
  </si>
  <si>
    <t>Ciudad del Turia Betero</t>
  </si>
  <si>
    <t>Valenciana</t>
  </si>
  <si>
    <t>32,196</t>
  </si>
  <si>
    <t>Juliette Poujdebat</t>
  </si>
  <si>
    <t>Eoskate</t>
  </si>
  <si>
    <t>32,16</t>
  </si>
  <si>
    <t>Nerea Nuño Iglesias</t>
  </si>
  <si>
    <t>A.D. Astur Patín</t>
  </si>
  <si>
    <t>32,144</t>
  </si>
  <si>
    <t>Eider Insausti Múgica</t>
  </si>
  <si>
    <t>32,142</t>
  </si>
  <si>
    <t>María Zapata de Diego</t>
  </si>
  <si>
    <t>NAVARRA</t>
  </si>
  <si>
    <t>Ekaitz Perez de San Roman Gonzalez</t>
  </si>
  <si>
    <t>32,108</t>
  </si>
  <si>
    <t>Amaia Faber Arbeloa</t>
  </si>
  <si>
    <t>32,057</t>
  </si>
  <si>
    <t>Josean Lezaun Jaunsaras</t>
  </si>
  <si>
    <t>32,018</t>
  </si>
  <si>
    <t>Iker Albeniz Goñi</t>
  </si>
  <si>
    <t>31,828</t>
  </si>
  <si>
    <t>Izaskun Barba Areso</t>
  </si>
  <si>
    <t>31,709</t>
  </si>
  <si>
    <t>Maialen Oñate Jimenez</t>
  </si>
  <si>
    <t>31,271</t>
  </si>
  <si>
    <t>Asier Amilano Zurbano</t>
  </si>
  <si>
    <t>31,243</t>
  </si>
  <si>
    <t>Iñaki Arizkuren</t>
  </si>
  <si>
    <t>31,177</t>
  </si>
  <si>
    <t>Laura Esbrí Corbella</t>
  </si>
  <si>
    <t>C.P. Cardedeu</t>
  </si>
  <si>
    <t>31,173</t>
  </si>
  <si>
    <t>Mikel Solas Ruiz</t>
  </si>
  <si>
    <t>31,</t>
  </si>
  <si>
    <t>Oscar Jauregui Sora</t>
  </si>
  <si>
    <t>30,986</t>
  </si>
  <si>
    <t>Juan Carlos Moreno Estébanez</t>
  </si>
  <si>
    <t>Independiente</t>
  </si>
  <si>
    <t>ARABA</t>
  </si>
  <si>
    <t>30,975</t>
  </si>
  <si>
    <t>Pablo Salaverria</t>
  </si>
  <si>
    <t>DonostiRoller</t>
  </si>
  <si>
    <t>30,954</t>
  </si>
  <si>
    <t>Juan de Regil Heras</t>
  </si>
  <si>
    <t>30,945</t>
  </si>
  <si>
    <t>Carlos Cibrian Aguilera</t>
  </si>
  <si>
    <t>30,905</t>
  </si>
  <si>
    <t>Saray Narvaez Martins</t>
  </si>
  <si>
    <t>30,826</t>
  </si>
  <si>
    <t>Daniel Rios Santos</t>
  </si>
  <si>
    <t>Club de Patinaje Malaka</t>
  </si>
  <si>
    <t>Andaluza</t>
  </si>
  <si>
    <t>30,372</t>
  </si>
  <si>
    <t>María Marco Morán</t>
  </si>
  <si>
    <t>2MIL6</t>
  </si>
  <si>
    <t>Aragonesa</t>
  </si>
  <si>
    <t>30,309</t>
  </si>
  <si>
    <t>Carlos García Lázaro</t>
  </si>
  <si>
    <t>30,285</t>
  </si>
  <si>
    <t>Ramón Zapirain Tellechea</t>
  </si>
  <si>
    <t>30,282</t>
  </si>
  <si>
    <t>Ander Lopez Cristobal</t>
  </si>
  <si>
    <t>29,947</t>
  </si>
  <si>
    <t>Eduardo Merino Vega</t>
  </si>
  <si>
    <t>Madrileña</t>
  </si>
  <si>
    <t>29,764</t>
  </si>
  <si>
    <t>Ricardo Alexander Pelaez Bernal</t>
  </si>
  <si>
    <t>29,748</t>
  </si>
  <si>
    <t>Torbjörn Köhler</t>
  </si>
  <si>
    <t>Stockholm Speedskaters</t>
  </si>
  <si>
    <t>SUECA</t>
  </si>
  <si>
    <t>29,727</t>
  </si>
  <si>
    <t>Olmo Caparros Zapata</t>
  </si>
  <si>
    <t>ALICANTE</t>
  </si>
  <si>
    <t>29,722</t>
  </si>
  <si>
    <t>Naiara Fernandez Santesteban</t>
  </si>
  <si>
    <t>29,592</t>
  </si>
  <si>
    <t>Iosu Saldise Lamaison</t>
  </si>
  <si>
    <t>29,572</t>
  </si>
  <si>
    <t>Leire Chocarro Asensio</t>
  </si>
  <si>
    <t>29,421</t>
  </si>
  <si>
    <t>Iñaki Dominguez</t>
  </si>
  <si>
    <t>29,405</t>
  </si>
  <si>
    <t>Sonia Elosegui</t>
  </si>
  <si>
    <t>29,404</t>
  </si>
  <si>
    <t>Oscar Quiñoa Lopez</t>
  </si>
  <si>
    <t>P.C. Nicky,s</t>
  </si>
  <si>
    <t>29,045</t>
  </si>
  <si>
    <t>Julian Castellanos Ramos</t>
  </si>
  <si>
    <t>29,044</t>
  </si>
  <si>
    <t>Eduardo Zamora Ruiz</t>
  </si>
  <si>
    <t>29,037</t>
  </si>
  <si>
    <t>Oscar Fernandez Pollan</t>
  </si>
  <si>
    <t>29,036</t>
  </si>
  <si>
    <t>Manuel Aguilar Tapia</t>
  </si>
  <si>
    <t>29,03</t>
  </si>
  <si>
    <t>Igor Aranburu Eskisabel</t>
  </si>
  <si>
    <t>GIPUZKOA</t>
  </si>
  <si>
    <t>29,017</t>
  </si>
  <si>
    <t>Igor Otaegi Gurruttxaga</t>
  </si>
  <si>
    <t>29,015</t>
  </si>
  <si>
    <t>Gaspar Correal Calero</t>
  </si>
  <si>
    <t>29,002</t>
  </si>
  <si>
    <t>Manuel Cuesta Oquina</t>
  </si>
  <si>
    <t>28,962</t>
  </si>
  <si>
    <t xml:space="preserve">David Aloa Beltrán de Lubiano </t>
  </si>
  <si>
    <t>28,555</t>
  </si>
  <si>
    <t>Julen Arraiza Beaumont</t>
  </si>
  <si>
    <t>28,371</t>
  </si>
  <si>
    <t>Enrique Martinez Ibañez</t>
  </si>
  <si>
    <t>28,038</t>
  </si>
  <si>
    <t>Laura Zuasti Ripodas</t>
  </si>
  <si>
    <t>27,966</t>
  </si>
  <si>
    <t>María Peru Díaz de Cerio</t>
  </si>
  <si>
    <t>27,965</t>
  </si>
  <si>
    <t>Javier Rodriguez Benito</t>
  </si>
  <si>
    <t>27,962</t>
  </si>
  <si>
    <t>Jesús García de Andoain Canillas</t>
  </si>
  <si>
    <t>27,956</t>
  </si>
  <si>
    <t xml:space="preserve">Harkaitz Labega Tarrega </t>
  </si>
  <si>
    <t>27,939</t>
  </si>
  <si>
    <t>Itziar Ibarra Monasterios</t>
  </si>
  <si>
    <t>27,863</t>
  </si>
  <si>
    <t>Aratz Otaegi Gurruttxaga</t>
  </si>
  <si>
    <t>27,831</t>
  </si>
  <si>
    <t>Laureano Sintes Llopis</t>
  </si>
  <si>
    <t>27,8</t>
  </si>
  <si>
    <t>Eduardo Aloa Beltran de Lubiano</t>
  </si>
  <si>
    <t>27,784</t>
  </si>
  <si>
    <t>Éric Boiteaud</t>
  </si>
  <si>
    <t>Mérignac Roller Sports</t>
  </si>
  <si>
    <t>27,596</t>
  </si>
  <si>
    <t>Fabien Boudeau</t>
  </si>
  <si>
    <t>27,38</t>
  </si>
  <si>
    <t>Rafael Romero Monis</t>
  </si>
  <si>
    <t>27,345</t>
  </si>
  <si>
    <t>Leyre Lezaun del Valle</t>
  </si>
  <si>
    <t>26,842</t>
  </si>
  <si>
    <t>Agustín Oyanguren</t>
  </si>
  <si>
    <t>Hanka Labanka</t>
  </si>
  <si>
    <t>26,736</t>
  </si>
  <si>
    <t>Amau Sempere Roig</t>
  </si>
  <si>
    <t>Club Patí Castalia</t>
  </si>
  <si>
    <t>JUVENIL MASCULINO</t>
  </si>
  <si>
    <t>26,623</t>
  </si>
  <si>
    <t>Francisco Llopis Monerris</t>
  </si>
  <si>
    <t>26,622</t>
  </si>
  <si>
    <t>Carlos Nicolau Marco</t>
  </si>
  <si>
    <t>26,621</t>
  </si>
  <si>
    <t>David Cansino Torrella</t>
  </si>
  <si>
    <t>26,619</t>
  </si>
  <si>
    <t>Asier Atxa Azpizu</t>
  </si>
  <si>
    <t>26,614</t>
  </si>
  <si>
    <t>Nahia Lizarraga Oroz</t>
  </si>
  <si>
    <t>26,506</t>
  </si>
  <si>
    <t>Aitor Lujua Urquijo</t>
  </si>
  <si>
    <t>26,375</t>
  </si>
  <si>
    <t>Iñigo Lizarraga Torrano</t>
  </si>
  <si>
    <t>26,333</t>
  </si>
  <si>
    <t>Oscar Casero Vidal</t>
  </si>
  <si>
    <t>CACERES</t>
  </si>
  <si>
    <t>26,324</t>
  </si>
  <si>
    <t>Gabriel de Regil Amorena</t>
  </si>
  <si>
    <t>26,206</t>
  </si>
  <si>
    <t>Oscar Zamarron Carravilla</t>
  </si>
  <si>
    <t>26,068</t>
  </si>
  <si>
    <t>Joseba Arana Beobide</t>
  </si>
  <si>
    <t>26,001</t>
  </si>
  <si>
    <t>Pascal Jouberton</t>
  </si>
  <si>
    <t>25,877</t>
  </si>
  <si>
    <t>Tomás Alonso Barba</t>
  </si>
  <si>
    <t>25,771</t>
  </si>
  <si>
    <t xml:space="preserve">Angel Mardoines </t>
  </si>
  <si>
    <t>BIZKAIA</t>
  </si>
  <si>
    <t>25,762</t>
  </si>
  <si>
    <t>Sergio Marques Paniagua</t>
  </si>
  <si>
    <t>25,684</t>
  </si>
  <si>
    <t>Nicolas Chabraud</t>
  </si>
  <si>
    <t>25,473</t>
  </si>
  <si>
    <t>Ion Ander Egaña</t>
  </si>
  <si>
    <t>25,451</t>
  </si>
  <si>
    <t>Alberto Llorente Silvestre</t>
  </si>
  <si>
    <t>25,447</t>
  </si>
  <si>
    <t>Jose Manuel Zarautz Arruti</t>
  </si>
  <si>
    <t>25,444</t>
  </si>
  <si>
    <t>Jose María Sanmartín Ojeda</t>
  </si>
  <si>
    <t>25,436</t>
  </si>
  <si>
    <t>Yohann Elias</t>
  </si>
  <si>
    <t>FRANCIA</t>
  </si>
  <si>
    <t>25,406</t>
  </si>
  <si>
    <t>Jose Honorio Da Silva Junior</t>
  </si>
  <si>
    <t>25,324</t>
  </si>
  <si>
    <t>Adolfo Martinez Juango</t>
  </si>
  <si>
    <t>25,181</t>
  </si>
  <si>
    <t>Jordi Salvado Serra</t>
  </si>
  <si>
    <t>25,03</t>
  </si>
  <si>
    <t>Xabier Aranburu Barandiaran</t>
  </si>
  <si>
    <t>24,987</t>
  </si>
  <si>
    <t>Aaron Valverde Elvira</t>
  </si>
  <si>
    <t>24,984</t>
  </si>
  <si>
    <t>Javier Ruilope Pineda</t>
  </si>
  <si>
    <t>Elurra K.K.E.</t>
  </si>
  <si>
    <t>24,824</t>
  </si>
  <si>
    <t>Iker Turrillas Olarra</t>
  </si>
  <si>
    <t>24,791</t>
  </si>
  <si>
    <t>Txema Garagarza</t>
  </si>
  <si>
    <t>Beatriz García el Busto</t>
  </si>
  <si>
    <t>MASTER_30 FEMENINO</t>
  </si>
  <si>
    <t>24,788</t>
  </si>
  <si>
    <t>Luis Miguel Eguizabal Martinez</t>
  </si>
  <si>
    <t>24,769</t>
  </si>
  <si>
    <t>Joco Regife</t>
  </si>
  <si>
    <t>24,695</t>
  </si>
  <si>
    <t>Jose Antonio Haro Bonilla</t>
  </si>
  <si>
    <t>24,694</t>
  </si>
  <si>
    <t>Igor Zamarron Carravilla</t>
  </si>
  <si>
    <t>24,689</t>
  </si>
  <si>
    <t>Imanol Imaz Errazquin</t>
  </si>
  <si>
    <t>24,63</t>
  </si>
  <si>
    <t>Andrés Escalante Matellano</t>
  </si>
  <si>
    <t>24,551</t>
  </si>
  <si>
    <t>Jon Arrizabalaga Leiñena</t>
  </si>
  <si>
    <t>24,542</t>
  </si>
  <si>
    <t>Javier Celaya Alastrué</t>
  </si>
  <si>
    <t>24,404</t>
  </si>
  <si>
    <t>Patrice Elias</t>
  </si>
  <si>
    <t>24,317</t>
  </si>
  <si>
    <t>Ana Arbeloa Castiella</t>
  </si>
  <si>
    <t>24,271</t>
  </si>
  <si>
    <t>Leyre Merino Anton</t>
  </si>
  <si>
    <t>24,27</t>
  </si>
  <si>
    <t>Jesus Jimenez Sandua</t>
  </si>
  <si>
    <t>24,202</t>
  </si>
  <si>
    <t>Amale Mujika Lainez</t>
  </si>
  <si>
    <t>Juan Carlos Arocena Uranga</t>
  </si>
  <si>
    <t>24,147</t>
  </si>
  <si>
    <t>Fco. Javier Guerra Huete</t>
  </si>
  <si>
    <t>23,956</t>
  </si>
  <si>
    <t>Antonio Pajares Bermardez</t>
  </si>
  <si>
    <t>Sportin de Vallecas</t>
  </si>
  <si>
    <t>23,955</t>
  </si>
  <si>
    <t>Francis Navarro Etxeberria</t>
  </si>
  <si>
    <t>23,942</t>
  </si>
  <si>
    <t>Rafael Santillán Perosanz</t>
  </si>
  <si>
    <t>Pato Patín</t>
  </si>
  <si>
    <t>Castilla y León</t>
  </si>
  <si>
    <t>23,664</t>
  </si>
  <si>
    <t>Roberto Roa Gómez</t>
  </si>
  <si>
    <t>23,66</t>
  </si>
  <si>
    <t>Pablo Sebastian Quero</t>
  </si>
  <si>
    <t>23,647</t>
  </si>
  <si>
    <t>Pablo Ruiz de Erenchun del Castillo</t>
  </si>
  <si>
    <t>Roll-Iruña</t>
  </si>
  <si>
    <t>23,399</t>
  </si>
  <si>
    <t>Santoriun Renne Tinitana</t>
  </si>
  <si>
    <t>23,319</t>
  </si>
  <si>
    <t>Santi Sanchez Salazar</t>
  </si>
  <si>
    <t>23,135</t>
  </si>
  <si>
    <t>Amaya Corral Vega</t>
  </si>
  <si>
    <t>23,025</t>
  </si>
  <si>
    <t>Fernando Lerga Ros</t>
  </si>
  <si>
    <t>23,01</t>
  </si>
  <si>
    <t>Luis del Pozo Apostua</t>
  </si>
  <si>
    <t>22,795</t>
  </si>
  <si>
    <t>Roberto Alcuaz Aldunate</t>
  </si>
  <si>
    <t>22,72</t>
  </si>
  <si>
    <t>Alejandra Remolar Gallén</t>
  </si>
  <si>
    <t>22,675</t>
  </si>
  <si>
    <t>Blanca Torlá Foranet</t>
  </si>
  <si>
    <t>Javier Alberto Castillo Mejía</t>
  </si>
  <si>
    <t>22,424</t>
  </si>
  <si>
    <t xml:space="preserve">María Beltrán de Heredia Marín </t>
  </si>
  <si>
    <t>ELURRA</t>
  </si>
  <si>
    <t>22,32</t>
  </si>
  <si>
    <t>Pablo Garayoa Zuza</t>
  </si>
  <si>
    <t>Garikoitz Astarbe Santiago</t>
  </si>
  <si>
    <t>22,308</t>
  </si>
  <si>
    <t>Andoni Berraondo</t>
  </si>
  <si>
    <t>22,172</t>
  </si>
  <si>
    <t>Jose Maria Romero Rodriguez</t>
  </si>
  <si>
    <t>21,383</t>
  </si>
  <si>
    <t>Iñaki Olaiz Lekuona</t>
  </si>
  <si>
    <t>21,244</t>
  </si>
  <si>
    <t>Rosa López Caballero</t>
  </si>
  <si>
    <t>Marianistas Zaragoza</t>
  </si>
  <si>
    <t>21,237</t>
  </si>
  <si>
    <t>Alfonso Bibiano Guillen</t>
  </si>
  <si>
    <t>Sobrerueda Madrid</t>
  </si>
  <si>
    <t>21,096</t>
  </si>
  <si>
    <t>Fernando Artero Serrano</t>
  </si>
  <si>
    <t>20,374</t>
  </si>
  <si>
    <t>Albero Rodrigo Alcorta</t>
  </si>
  <si>
    <t>20,177</t>
  </si>
  <si>
    <t>Laura Sanz Bueno</t>
  </si>
  <si>
    <t>GUADALAJARA</t>
  </si>
  <si>
    <t>20,047</t>
  </si>
  <si>
    <t>Martín Zalba Ibañez</t>
  </si>
  <si>
    <t>19,981</t>
  </si>
  <si>
    <t>Luis Enrique Meza Hermoza</t>
  </si>
  <si>
    <t>19,667</t>
  </si>
  <si>
    <t>Guillermo García Gonzalez</t>
  </si>
  <si>
    <t>19,515</t>
  </si>
  <si>
    <t>Angeles Arrabal Hernandez</t>
  </si>
  <si>
    <t>19,385</t>
  </si>
  <si>
    <t>Jose Manuel Sanchez Sanchez</t>
  </si>
  <si>
    <t>Andrea Elía Jabat</t>
  </si>
  <si>
    <t>19,383</t>
  </si>
  <si>
    <t>Begoña García Barbarin</t>
  </si>
  <si>
    <t>19,341</t>
  </si>
  <si>
    <t>Anabel García Barbarin</t>
  </si>
  <si>
    <t>Lola Ponce Alemany</t>
  </si>
  <si>
    <t>18,948</t>
  </si>
  <si>
    <t>Mª Teresa García Clemente</t>
  </si>
  <si>
    <t>18,947</t>
  </si>
  <si>
    <t>Belen Vicente Modrón</t>
  </si>
  <si>
    <t>18,762</t>
  </si>
  <si>
    <t>Mariano Orive Cazorla</t>
  </si>
  <si>
    <t>18,479</t>
  </si>
  <si>
    <t>Santiago Montero Merino</t>
  </si>
  <si>
    <t>18,321</t>
  </si>
  <si>
    <t>David Beltrán Alfageme</t>
  </si>
  <si>
    <t>18,155</t>
  </si>
  <si>
    <t>Jose Antonio Martinez Muñoz</t>
  </si>
  <si>
    <t>17,923</t>
  </si>
  <si>
    <t>Jon Senosiain Elerre</t>
  </si>
  <si>
    <t>17,638</t>
  </si>
  <si>
    <t>Gabriel Molinero Solla</t>
  </si>
  <si>
    <t>17,47</t>
  </si>
  <si>
    <t>Consuelo Pinés Cuadra</t>
  </si>
  <si>
    <t>16,546</t>
  </si>
  <si>
    <t>Pablo Gimenez Martinez</t>
  </si>
  <si>
    <t>16,265</t>
  </si>
  <si>
    <t>Arantxa Marco Hernando</t>
  </si>
  <si>
    <t>16,158</t>
  </si>
  <si>
    <t>Francisco Javier Jimenez Lopez</t>
  </si>
  <si>
    <t>16,067</t>
  </si>
  <si>
    <t>Maite Sierra Fernandez</t>
  </si>
  <si>
    <t>15,662</t>
  </si>
  <si>
    <t>Xabier Olagüe Negredo</t>
  </si>
  <si>
    <t>14,506</t>
  </si>
  <si>
    <t>Jaione Erdozain Marín</t>
  </si>
  <si>
    <t>13,729</t>
  </si>
  <si>
    <t>Fernando Cuesta Albertos</t>
  </si>
  <si>
    <t>SEGOVIA</t>
  </si>
  <si>
    <t>12,871</t>
  </si>
  <si>
    <t>Arnoldas Mikulskas</t>
  </si>
  <si>
    <t>LUXEMBURGO</t>
  </si>
  <si>
    <t>12,796</t>
  </si>
  <si>
    <t>Nuria Castejón Silvo</t>
  </si>
  <si>
    <t>12,285</t>
  </si>
  <si>
    <t>Enrique Leiva Pena</t>
  </si>
  <si>
    <t>Nicolás Alonso Moreda</t>
  </si>
  <si>
    <t>Sergio Uriarte Pérez de Albéniz</t>
  </si>
  <si>
    <t>C.D. Aurrera</t>
  </si>
  <si>
    <t>Angel Martin Asensio</t>
  </si>
  <si>
    <t>C.V. Patín Rivas</t>
  </si>
  <si>
    <t>IÑIGO VIDONDO</t>
  </si>
  <si>
    <t>EL PILAR MARIANISTAS</t>
  </si>
  <si>
    <t>VASCA</t>
  </si>
  <si>
    <t>34,638</t>
  </si>
  <si>
    <t>EUGENIO LANDETE</t>
  </si>
  <si>
    <t>VALENCIANA</t>
  </si>
  <si>
    <t>34,285</t>
  </si>
  <si>
    <t>IKER MUGICA</t>
  </si>
  <si>
    <t>34,277</t>
  </si>
  <si>
    <t>AURÉLIEN ROUMAGNAC</t>
  </si>
  <si>
    <t>LIGNE DROITE/POWERSLIDE</t>
  </si>
  <si>
    <t>34,276</t>
  </si>
  <si>
    <t>NOLAN BEDDIAF</t>
  </si>
  <si>
    <t>RPM POLI</t>
  </si>
  <si>
    <t>34,273</t>
  </si>
  <si>
    <t>IVAN POSADA</t>
  </si>
  <si>
    <t>AMAYA</t>
  </si>
  <si>
    <t>34,232</t>
  </si>
  <si>
    <t>OIER CABALLERO</t>
  </si>
  <si>
    <t>34,205</t>
  </si>
  <si>
    <t>AARON BENITEZ</t>
  </si>
  <si>
    <t>SAN JUAN</t>
  </si>
  <si>
    <t>34,123</t>
  </si>
  <si>
    <t>JOHNNATAN LOPEZ</t>
  </si>
  <si>
    <t>C. HIELO ARTIC</t>
  </si>
  <si>
    <t>33,929</t>
  </si>
  <si>
    <t>ALBERTO ALEMAN</t>
  </si>
  <si>
    <t>33,927</t>
  </si>
  <si>
    <t>DANIEL MURO</t>
  </si>
  <si>
    <t>BERRIRO ERE</t>
  </si>
  <si>
    <t>33,922</t>
  </si>
  <si>
    <t>MIKEL ALZUETA</t>
  </si>
  <si>
    <t>33,919</t>
  </si>
  <si>
    <t>ROBERTO JIMENEZ</t>
  </si>
  <si>
    <t>33,913</t>
  </si>
  <si>
    <t>JORDI LOPEZ</t>
  </si>
  <si>
    <t>33,904</t>
  </si>
  <si>
    <t>IÑIGO CORTES</t>
  </si>
  <si>
    <t>TXANTREA K.K.E</t>
  </si>
  <si>
    <t>33,895</t>
  </si>
  <si>
    <t>ANDRES DE REGIL</t>
  </si>
  <si>
    <t>BASROLLER</t>
  </si>
  <si>
    <t>33,796</t>
  </si>
  <si>
    <t>JOEL RODRIGUEZ</t>
  </si>
  <si>
    <t>33,13</t>
  </si>
  <si>
    <t>ASIER AMILLANO</t>
  </si>
  <si>
    <t>33,065</t>
  </si>
  <si>
    <t>IÑAKI ARIZKUREN</t>
  </si>
  <si>
    <t>32,343</t>
  </si>
  <si>
    <t>GARIKOITZ LERGA</t>
  </si>
  <si>
    <t>32,342</t>
  </si>
  <si>
    <t>ALVARO PEÑA</t>
  </si>
  <si>
    <t>32,34</t>
  </si>
  <si>
    <t>XABIER OLAGÜE</t>
  </si>
  <si>
    <t>32,338</t>
  </si>
  <si>
    <t>CARLOS TOMAS</t>
  </si>
  <si>
    <t>32,333</t>
  </si>
  <si>
    <t>MARIO LOPEZ</t>
  </si>
  <si>
    <t>32,33</t>
  </si>
  <si>
    <t>IÑIGO OJUEL</t>
  </si>
  <si>
    <t>SAN ANTONIO</t>
  </si>
  <si>
    <t>32,311</t>
  </si>
  <si>
    <t>EIDER INSAUSTI</t>
  </si>
  <si>
    <t>32,278</t>
  </si>
  <si>
    <t>NICOLAS ALONSO</t>
  </si>
  <si>
    <t>32,134</t>
  </si>
  <si>
    <t>SHEILA POSADA</t>
  </si>
  <si>
    <t>ASTURIANA</t>
  </si>
  <si>
    <t>30,778</t>
  </si>
  <si>
    <t>IKER GARCIA</t>
  </si>
  <si>
    <t>30,777</t>
  </si>
  <si>
    <t>MAIALEN OÑATE</t>
  </si>
  <si>
    <t>30,766</t>
  </si>
  <si>
    <t>IZASKUN BARBA</t>
  </si>
  <si>
    <t>TXANTREA</t>
  </si>
  <si>
    <t>30,762</t>
  </si>
  <si>
    <t>FABIEN GOURDIN</t>
  </si>
  <si>
    <t>ROLLER DU TOUCH</t>
  </si>
  <si>
    <t>30,752</t>
  </si>
  <si>
    <t>IKER ALBENIZ</t>
  </si>
  <si>
    <t>30,744</t>
  </si>
  <si>
    <t>RUBEN TORRANO</t>
  </si>
  <si>
    <t>30,56</t>
  </si>
  <si>
    <t>KEVIN MARQUES</t>
  </si>
  <si>
    <t>30,259</t>
  </si>
  <si>
    <t>MARI NIEVES NOLASCO BOLUDA</t>
  </si>
  <si>
    <t>MADRILEÑA</t>
  </si>
  <si>
    <t>CRISTINA ORTIZ</t>
  </si>
  <si>
    <t>RIVAS</t>
  </si>
  <si>
    <t>30,258</t>
  </si>
  <si>
    <t>AMAIA FABER</t>
  </si>
  <si>
    <t>30,248</t>
  </si>
  <si>
    <t>MIKEL SOLAS</t>
  </si>
  <si>
    <t>30,242</t>
  </si>
  <si>
    <t>JUAN CARLOS MORENO</t>
  </si>
  <si>
    <t>30,225</t>
  </si>
  <si>
    <t>DANIEL RIOS</t>
  </si>
  <si>
    <t>C.P. MALAKA</t>
  </si>
  <si>
    <t>ANDALUZA</t>
  </si>
  <si>
    <t>29,938</t>
  </si>
  <si>
    <t>MARIA PERU</t>
  </si>
  <si>
    <t>29,82</t>
  </si>
  <si>
    <t>PATXI ESTIBALEZ</t>
  </si>
  <si>
    <t>29,814</t>
  </si>
  <si>
    <t>YSIA CLAUSSES</t>
  </si>
  <si>
    <t>29,787</t>
  </si>
  <si>
    <t>GASPAR CORREAL</t>
  </si>
  <si>
    <t>29,778</t>
  </si>
  <si>
    <t>LEIRE CHOCARRO</t>
  </si>
  <si>
    <t>29,58</t>
  </si>
  <si>
    <t>MAITE ANCIN</t>
  </si>
  <si>
    <t>FEDERICO CHAVES</t>
  </si>
  <si>
    <t>C.P.V. RIVAS</t>
  </si>
  <si>
    <t>29,521</t>
  </si>
  <si>
    <t>MANUEL CUESTA</t>
  </si>
  <si>
    <t>29,505</t>
  </si>
  <si>
    <t>JUAN DE REGIL</t>
  </si>
  <si>
    <t>GASTON CHAVES</t>
  </si>
  <si>
    <t>29,294</t>
  </si>
  <si>
    <t>CARLOS GRACIA</t>
  </si>
  <si>
    <t>ARAGONESA</t>
  </si>
  <si>
    <t>29,278</t>
  </si>
  <si>
    <t>MARIA MARCO</t>
  </si>
  <si>
    <t>29,274</t>
  </si>
  <si>
    <t>IGOR OTAEGI</t>
  </si>
  <si>
    <t>29,071</t>
  </si>
  <si>
    <t>ION NAVARRO</t>
  </si>
  <si>
    <t>28,877</t>
  </si>
  <si>
    <t>AINARA EQUISOAIN</t>
  </si>
  <si>
    <t>28,874</t>
  </si>
  <si>
    <t>DAVID ALOA</t>
  </si>
  <si>
    <t>28,623</t>
  </si>
  <si>
    <t>CARLOS CIBRIAN</t>
  </si>
  <si>
    <t>28,601</t>
  </si>
  <si>
    <t>RAUL VERGARA</t>
  </si>
  <si>
    <t>28,355</t>
  </si>
  <si>
    <t>OSCAR FERNANDEZ</t>
  </si>
  <si>
    <t>JESUS BELTRAN DE LUBIANO</t>
  </si>
  <si>
    <t>28,031</t>
  </si>
  <si>
    <t>JORGE MILLAS</t>
  </si>
  <si>
    <t>28,006</t>
  </si>
  <si>
    <t>GORKA OBESO</t>
  </si>
  <si>
    <t>27,857</t>
  </si>
  <si>
    <t>LAURA ARMENDARIZ</t>
  </si>
  <si>
    <t>JAVIER GONZALEZ</t>
  </si>
  <si>
    <t>27,75</t>
  </si>
  <si>
    <t>IZASKUN ZARRALUQUI</t>
  </si>
  <si>
    <t>27,585</t>
  </si>
  <si>
    <t>ROSA LOPEZ</t>
  </si>
  <si>
    <t>SERGIO OTEIZA</t>
  </si>
  <si>
    <t>27,583</t>
  </si>
  <si>
    <t>ANDER LOPEZ</t>
  </si>
  <si>
    <t>27,532</t>
  </si>
  <si>
    <t>LETICIA ARMENDARIZ</t>
  </si>
  <si>
    <t>27,511</t>
  </si>
  <si>
    <t>IRENE REYES</t>
  </si>
  <si>
    <t>ASTUR PATIN</t>
  </si>
  <si>
    <t>MIGUEL ANGEL AGUILA</t>
  </si>
  <si>
    <t>PATIN DE ORO</t>
  </si>
  <si>
    <t>27,401</t>
  </si>
  <si>
    <t>ANGEL MARTIN</t>
  </si>
  <si>
    <t>EDUARDO MERINO</t>
  </si>
  <si>
    <t>ENRIQUE MARTINEZ</t>
  </si>
  <si>
    <t>27,39</t>
  </si>
  <si>
    <t>IÑIGO LIZARRAGA</t>
  </si>
  <si>
    <t>27,389</t>
  </si>
  <si>
    <t>GARAZI GANUZA</t>
  </si>
  <si>
    <t>27,283</t>
  </si>
  <si>
    <t>ITZIAR PEREZ</t>
  </si>
  <si>
    <t>27,023</t>
  </si>
  <si>
    <t>MARIA LEZAUN</t>
  </si>
  <si>
    <t>ROSA ROBLEDILLO</t>
  </si>
  <si>
    <t>27,016</t>
  </si>
  <si>
    <t>FERMIN ESPARZA</t>
  </si>
  <si>
    <t>27,014</t>
  </si>
  <si>
    <t>ITXASO TIRAPU</t>
  </si>
  <si>
    <t>27,011</t>
  </si>
  <si>
    <t>ADOLFO MARTINEZ</t>
  </si>
  <si>
    <t>27,001</t>
  </si>
  <si>
    <t>EDUARDO ALOA</t>
  </si>
  <si>
    <t>26,996</t>
  </si>
  <si>
    <t>PEDRO TOUS ROLDAN</t>
  </si>
  <si>
    <t>26,967</t>
  </si>
  <si>
    <t>RAMÓN ROMERO</t>
  </si>
  <si>
    <t>TARRACOPATINA</t>
  </si>
  <si>
    <t>CATALANA</t>
  </si>
  <si>
    <t>FERNANDO CALVO</t>
  </si>
  <si>
    <t>26,681</t>
  </si>
  <si>
    <t>FRANCISCO LLOPIS</t>
  </si>
  <si>
    <t>26,648</t>
  </si>
  <si>
    <t>ANA BASCONES</t>
  </si>
  <si>
    <t>26,638</t>
  </si>
  <si>
    <t>RAMON  ZAPIRAIN</t>
  </si>
  <si>
    <t>ESTER GASCON</t>
  </si>
  <si>
    <t>26,585</t>
  </si>
  <si>
    <t>ELISA ARBELOA</t>
  </si>
  <si>
    <t>26,526</t>
  </si>
  <si>
    <t>ANTONIO PEREZ</t>
  </si>
  <si>
    <t>26,501</t>
  </si>
  <si>
    <t>ALBERTO BELLIDO</t>
  </si>
  <si>
    <t>ERIC BOITEAUD</t>
  </si>
  <si>
    <t>MERIGNAC ROLLER SPORT</t>
  </si>
  <si>
    <t>26,489</t>
  </si>
  <si>
    <t>IÑAKI ESCALONA</t>
  </si>
  <si>
    <t>26,264</t>
  </si>
  <si>
    <t>LUIS AITOR LUJUA</t>
  </si>
  <si>
    <t>26,186</t>
  </si>
  <si>
    <t>CARLOS NICOLAU</t>
  </si>
  <si>
    <t>25,92</t>
  </si>
  <si>
    <t>ITZIAR IBARRA</t>
  </si>
  <si>
    <t>25,907</t>
  </si>
  <si>
    <t>MIREN GOÑI</t>
  </si>
  <si>
    <t>25,87</t>
  </si>
  <si>
    <t>JULIAN CASTELLANOS</t>
  </si>
  <si>
    <t>25,851</t>
  </si>
  <si>
    <t>ARNDT MELCHER</t>
  </si>
  <si>
    <t>25,795</t>
  </si>
  <si>
    <t>JOSEBA GONZALEZ</t>
  </si>
  <si>
    <t>25,682</t>
  </si>
  <si>
    <t>PASCAL JOUBERTON</t>
  </si>
  <si>
    <t>25,38</t>
  </si>
  <si>
    <t>EDUARDO ZAMORA</t>
  </si>
  <si>
    <t>25,283</t>
  </si>
  <si>
    <t>CESAR BRERA</t>
  </si>
  <si>
    <t>25,265</t>
  </si>
  <si>
    <t>JOSE MANUEL ZARAUTZ</t>
  </si>
  <si>
    <t>25,193</t>
  </si>
  <si>
    <t>DAVID PEÑARANDA</t>
  </si>
  <si>
    <t>C.D.E. PATINALBA</t>
  </si>
  <si>
    <t>CASTELLANOMANCHEGA</t>
  </si>
  <si>
    <t>25,091</t>
  </si>
  <si>
    <t>AGUSTIN OYANGUREN</t>
  </si>
  <si>
    <t>25,081</t>
  </si>
  <si>
    <t>MARIA FERNANDEZ</t>
  </si>
  <si>
    <t>25,077</t>
  </si>
  <si>
    <t>ALBERTO LLORENTE</t>
  </si>
  <si>
    <t>25,074</t>
  </si>
  <si>
    <t>OSCAR ALVAREZ</t>
  </si>
  <si>
    <t>TARRACOROLLER</t>
  </si>
  <si>
    <t>24,973</t>
  </si>
  <si>
    <t>ALVARO PLAZA</t>
  </si>
  <si>
    <t>24,874</t>
  </si>
  <si>
    <t>FERNANDO LERGA</t>
  </si>
  <si>
    <t>24,739</t>
  </si>
  <si>
    <t>JOSEBA ARANA</t>
  </si>
  <si>
    <t>24,666</t>
  </si>
  <si>
    <t>ION ANDER EGAÑA</t>
  </si>
  <si>
    <t>24,657</t>
  </si>
  <si>
    <t>JOXEMARI NUÑEZ</t>
  </si>
  <si>
    <t>ARRATZAIN I.T.</t>
  </si>
  <si>
    <t>24,485</t>
  </si>
  <si>
    <t>TXEMA GARAGARZA</t>
  </si>
  <si>
    <t>24,484</t>
  </si>
  <si>
    <t>CHRISTOPHE ZORRILLA</t>
  </si>
  <si>
    <t>SAM ROLLER  SKATING</t>
  </si>
  <si>
    <t>24,187</t>
  </si>
  <si>
    <t>ANGEL GABRIEL SOBRADO</t>
  </si>
  <si>
    <t>24,186</t>
  </si>
  <si>
    <t>JOSE MARIA BUYO</t>
  </si>
  <si>
    <t>24,178</t>
  </si>
  <si>
    <t>ANGEL MARDONES</t>
  </si>
  <si>
    <t>23,946</t>
  </si>
  <si>
    <t>ROBERTO PASTOR</t>
  </si>
  <si>
    <t>JAVIER CELAYA</t>
  </si>
  <si>
    <t>23,762</t>
  </si>
  <si>
    <t>CARLOS NUIN</t>
  </si>
  <si>
    <t>23,758</t>
  </si>
  <si>
    <t>ANDRES ESCALANTE</t>
  </si>
  <si>
    <t>23,756</t>
  </si>
  <si>
    <t>JULIAN DE FRUTOS</t>
  </si>
  <si>
    <t>23,363</t>
  </si>
  <si>
    <t>OSCAR CASERO</t>
  </si>
  <si>
    <t>23,332</t>
  </si>
  <si>
    <t>AZRA ABDIHODZIC</t>
  </si>
  <si>
    <t>23,119</t>
  </si>
  <si>
    <t>JAVIER GUERRA</t>
  </si>
  <si>
    <t>BARATTE</t>
  </si>
  <si>
    <t>22,968</t>
  </si>
  <si>
    <t>BLANCA TORLA</t>
  </si>
  <si>
    <t>22,879</t>
  </si>
  <si>
    <t>GREGORIO MARTINEZ</t>
  </si>
  <si>
    <t>22,876</t>
  </si>
  <si>
    <t>PABLO GARAYOA</t>
  </si>
  <si>
    <t>22,849</t>
  </si>
  <si>
    <t>FRANCIS NAVARRO</t>
  </si>
  <si>
    <t>22,74</t>
  </si>
  <si>
    <t>PATRICE ELIAS</t>
  </si>
  <si>
    <t>22,607</t>
  </si>
  <si>
    <t>BORJA SALCES</t>
  </si>
  <si>
    <t>22,489</t>
  </si>
  <si>
    <t>AARON VALVERDE</t>
  </si>
  <si>
    <t>22,465</t>
  </si>
  <si>
    <t>ANA ISABEL SANZ</t>
  </si>
  <si>
    <t>AMAYA CORRAL</t>
  </si>
  <si>
    <t>BEATRIZ GARCIA</t>
  </si>
  <si>
    <t>22,014</t>
  </si>
  <si>
    <t>ROBERTO ALCUAZ</t>
  </si>
  <si>
    <t>THOMAS GOURDIN</t>
  </si>
  <si>
    <t>21,916</t>
  </si>
  <si>
    <t>ALBERTO RODRIGO</t>
  </si>
  <si>
    <t>21,602</t>
  </si>
  <si>
    <t>RAMON GALBE</t>
  </si>
  <si>
    <t>21,275</t>
  </si>
  <si>
    <t>JOSE FRANCISCO REGIFE</t>
  </si>
  <si>
    <t>21,254</t>
  </si>
  <si>
    <t>RENE TINITANA</t>
  </si>
  <si>
    <t>20,957</t>
  </si>
  <si>
    <t>LUIS MIGUEL EGUIZABAL</t>
  </si>
  <si>
    <t>20,954</t>
  </si>
  <si>
    <t>JULIAN LARRAÑAGA</t>
  </si>
  <si>
    <t>20,862</t>
  </si>
  <si>
    <t>AMALE MUGICA</t>
  </si>
  <si>
    <t>20,84</t>
  </si>
  <si>
    <t>DANY VANSTEENKISTE</t>
  </si>
  <si>
    <t>BELGA</t>
  </si>
  <si>
    <t>20,704</t>
  </si>
  <si>
    <t>ANABEL GARCIA</t>
  </si>
  <si>
    <t>20,633</t>
  </si>
  <si>
    <t>JAVIER HORCADA</t>
  </si>
  <si>
    <t>JESUS MARIA JIMENEZ</t>
  </si>
  <si>
    <t>20,442</t>
  </si>
  <si>
    <t>FERNANDO ARTERO</t>
  </si>
  <si>
    <t>20,363</t>
  </si>
  <si>
    <t>JOSE MARIA ROMERO</t>
  </si>
  <si>
    <t>20,199</t>
  </si>
  <si>
    <t>CRISA VARGAS</t>
  </si>
  <si>
    <t>TARRAGONA</t>
  </si>
  <si>
    <t>20,116</t>
  </si>
  <si>
    <t>XABAT AMIANO</t>
  </si>
  <si>
    <t>20,095</t>
  </si>
  <si>
    <t>LUIS HERRERO</t>
  </si>
  <si>
    <t>19,96</t>
  </si>
  <si>
    <t>MARIA ZAPATA</t>
  </si>
  <si>
    <t>CANTABRIA</t>
  </si>
  <si>
    <t>19,45</t>
  </si>
  <si>
    <t>BEGOÑA GARCIA</t>
  </si>
  <si>
    <t>19,449</t>
  </si>
  <si>
    <t>PABLO RUIZ DE ERENTXUN</t>
  </si>
  <si>
    <t>19,199</t>
  </si>
  <si>
    <t>CARMEN ROLLAN</t>
  </si>
  <si>
    <t>18,785</t>
  </si>
  <si>
    <t>JON SENOSIAIN</t>
  </si>
  <si>
    <t>18,578</t>
  </si>
  <si>
    <t>MARIA DOLORES PONCE</t>
  </si>
  <si>
    <t>16,566</t>
  </si>
  <si>
    <t>FRANCISCO JAVIER MARIN</t>
  </si>
  <si>
    <t>15,934</t>
  </si>
  <si>
    <t>GARIKOITZ ASTARBE</t>
  </si>
  <si>
    <t>EDGAR BUENO</t>
  </si>
  <si>
    <t>36,588</t>
  </si>
  <si>
    <t>MIKEL ALZUETA JABAT</t>
  </si>
  <si>
    <t>36,478</t>
  </si>
  <si>
    <t>JULIEN SOURISSEAU</t>
  </si>
  <si>
    <t>36,231</t>
  </si>
  <si>
    <t>EUGENIO LANDETE MARQUINA</t>
  </si>
  <si>
    <t>36,126</t>
  </si>
  <si>
    <t>PÔLE FRANCE TALENCE</t>
  </si>
  <si>
    <t>36,053</t>
  </si>
  <si>
    <t>MATTHIU BARRAULT</t>
  </si>
  <si>
    <t>LEVALOIS SPORTING CLUB</t>
  </si>
  <si>
    <t>35,977</t>
  </si>
  <si>
    <t>IVAN POSADA GUERRA</t>
  </si>
  <si>
    <t>35,886</t>
  </si>
  <si>
    <t>OIER CABALLERO SOTO</t>
  </si>
  <si>
    <t>34,325</t>
  </si>
  <si>
    <t>ELTON DE SOUZA</t>
  </si>
  <si>
    <t>34,131</t>
  </si>
  <si>
    <t>ALVARO PEÑA NARCISO</t>
  </si>
  <si>
    <t>IKER MUGICA GOITIA</t>
  </si>
  <si>
    <t>33,972</t>
  </si>
  <si>
    <t>RUIZ RIVERA DANIEL</t>
  </si>
  <si>
    <t>NICKY´S</t>
  </si>
  <si>
    <t>33,87</t>
  </si>
  <si>
    <t>GARIKOITZ LERGA NICOLAY</t>
  </si>
  <si>
    <t>33,828</t>
  </si>
  <si>
    <t>DANIEL MURO PUENTE</t>
  </si>
  <si>
    <t>MATTHIEU BOHER</t>
  </si>
  <si>
    <t>33,811</t>
  </si>
  <si>
    <t>IÑIGO CORTES PEREZ</t>
  </si>
  <si>
    <t>33,733</t>
  </si>
  <si>
    <t>33,617</t>
  </si>
  <si>
    <t>33,004</t>
  </si>
  <si>
    <t>JORDI LOPEZ LOPEZ</t>
  </si>
  <si>
    <t>32,851</t>
  </si>
  <si>
    <t>KEVIN MARQUES PANIAGUA</t>
  </si>
  <si>
    <t>IKER GARCIA DELGADO</t>
  </si>
  <si>
    <t>32,85</t>
  </si>
  <si>
    <t>ASIER AMILLANO ZURBANO</t>
  </si>
  <si>
    <t>32,849</t>
  </si>
  <si>
    <t>PHILIPPE CABARRY</t>
  </si>
  <si>
    <t>LOURDES ROLLER</t>
  </si>
  <si>
    <t>32,847</t>
  </si>
  <si>
    <t>NICOLAS ALONSO MOREDA</t>
  </si>
  <si>
    <t>32,845</t>
  </si>
  <si>
    <t>IÑAKI ARIZKUREN ESEVERRI</t>
  </si>
  <si>
    <t>AARON BENITEZ GONZALEZ</t>
  </si>
  <si>
    <t>32,841</t>
  </si>
  <si>
    <t>RUBEN TORRANO MORENO</t>
  </si>
  <si>
    <t>32,316</t>
  </si>
  <si>
    <t>ANDREA HARITCHELHAR</t>
  </si>
  <si>
    <t>MANAWATU SHOWGROUNDS</t>
  </si>
  <si>
    <t>NEOCELANDESA</t>
  </si>
  <si>
    <t>32,315</t>
  </si>
  <si>
    <t>JOSEAN LEZAUN JAUNSARAS</t>
  </si>
  <si>
    <t>32,181</t>
  </si>
  <si>
    <t>ROBERTO JIMENEZ ROMERO</t>
  </si>
  <si>
    <t>31,978</t>
  </si>
  <si>
    <t>RUIZ RIVERA CARLOS</t>
  </si>
  <si>
    <t>31,943</t>
  </si>
  <si>
    <t>PATXI ESTIBALEZ ROLDAN</t>
  </si>
  <si>
    <t>31,584</t>
  </si>
  <si>
    <t>ANDRES DE REGIL AMORENA</t>
  </si>
  <si>
    <t>31,259</t>
  </si>
  <si>
    <t>JAVIER LOPEZ REY</t>
  </si>
  <si>
    <t>SADA PATIN</t>
  </si>
  <si>
    <t>GALLEGA</t>
  </si>
  <si>
    <t>30,948</t>
  </si>
  <si>
    <t>JUAN IGNACIO CATALAN</t>
  </si>
  <si>
    <t>30,942</t>
  </si>
  <si>
    <t>JORGE CASTRO VILARIÑO</t>
  </si>
  <si>
    <t>30,931</t>
  </si>
  <si>
    <t>ENRIQUE LEIVA PEÑA</t>
  </si>
  <si>
    <t>30,929</t>
  </si>
  <si>
    <t>MARIO LOPEZ DE DIEGO</t>
  </si>
  <si>
    <t>30,926</t>
  </si>
  <si>
    <t>MIGUEL EDUARDO VARONA MARIN</t>
  </si>
  <si>
    <t>30,85</t>
  </si>
  <si>
    <t>SHEILA POSADA GUERRA</t>
  </si>
  <si>
    <t>PELAYO</t>
  </si>
  <si>
    <t>30,76</t>
  </si>
  <si>
    <t>JOEL RODRIGUEZ ALTUNA</t>
  </si>
  <si>
    <t>30,757</t>
  </si>
  <si>
    <t>RAUL VERGARA CONTRERAS</t>
  </si>
  <si>
    <t>30,568</t>
  </si>
  <si>
    <t>VINCENT DELMAS</t>
  </si>
  <si>
    <t>LABENNE RC</t>
  </si>
  <si>
    <t>30,451</t>
  </si>
  <si>
    <t>EIDER INSAUSTI MUGICA</t>
  </si>
  <si>
    <t>30,445</t>
  </si>
  <si>
    <t>AHINARA URBISTONDO OTXANDI</t>
  </si>
  <si>
    <t>IÑAKI DOMINGUEZ DOMINGUEZ</t>
  </si>
  <si>
    <t>30,416</t>
  </si>
  <si>
    <t>JUAN DE REGIL HERES</t>
  </si>
  <si>
    <t>30,106</t>
  </si>
  <si>
    <t>JAVIER PERU DIAZ</t>
  </si>
  <si>
    <t>30,028</t>
  </si>
  <si>
    <t>ERIC SOLA</t>
  </si>
  <si>
    <t>29,875</t>
  </si>
  <si>
    <t>YANNICK PUGINIER</t>
  </si>
  <si>
    <t>29,874</t>
  </si>
  <si>
    <t>CARLOS GRACIA LAZARO</t>
  </si>
  <si>
    <t>M&amp;C</t>
  </si>
  <si>
    <t>29,869</t>
  </si>
  <si>
    <t>MARIA MARCO MORAN</t>
  </si>
  <si>
    <t>29,867</t>
  </si>
  <si>
    <t>29,863</t>
  </si>
  <si>
    <t>MARIA PERU DIAZ DE CERIO</t>
  </si>
  <si>
    <t>29,861</t>
  </si>
  <si>
    <t>JORGE PLATAS CASAL</t>
  </si>
  <si>
    <t>29,529</t>
  </si>
  <si>
    <t>SEBASTIEN LOCHET</t>
  </si>
  <si>
    <t>SEIGNOSSE</t>
  </si>
  <si>
    <t>29,344</t>
  </si>
  <si>
    <t>IKER ALBENIZ GOÑI</t>
  </si>
  <si>
    <t>29,295</t>
  </si>
  <si>
    <t>IOSU SALDISE LAMAISON</t>
  </si>
  <si>
    <t>29,263</t>
  </si>
  <si>
    <t>EDUARDO MERINO VEGA</t>
  </si>
  <si>
    <t>28,895</t>
  </si>
  <si>
    <t>DANIEL RIOS SANTOS</t>
  </si>
  <si>
    <t>MALAKA</t>
  </si>
  <si>
    <t>28,891</t>
  </si>
  <si>
    <t>GARAZI GANUZA QUEL</t>
  </si>
  <si>
    <t>28,685</t>
  </si>
  <si>
    <t>OSCAR FERNANDEZ POLLAN</t>
  </si>
  <si>
    <t>HAIZE ALDE</t>
  </si>
  <si>
    <t>28,513</t>
  </si>
  <si>
    <t>MIKEL SOLAS RUIZ</t>
  </si>
  <si>
    <t>28,509</t>
  </si>
  <si>
    <t>PEDRO AÑARBE BASTERRA</t>
  </si>
  <si>
    <t>28,494</t>
  </si>
  <si>
    <t>AURELIO AGUIRRE BUSTEROS</t>
  </si>
  <si>
    <t>28,394</t>
  </si>
  <si>
    <t>JUAN CARLOS MORENO ESTEBANEZ</t>
  </si>
  <si>
    <t>ALEJANDRO ARANA OSACAR</t>
  </si>
  <si>
    <t>28,252</t>
  </si>
  <si>
    <t>DAVID ESTIVARIZ PIEROLA</t>
  </si>
  <si>
    <t>ARGANDA DEL REY</t>
  </si>
  <si>
    <t>28,078</t>
  </si>
  <si>
    <t>CARLOS CIBRIAN AGUILERA</t>
  </si>
  <si>
    <t>28,003</t>
  </si>
  <si>
    <t>MAIALEN OÑATE JIMENEZ</t>
  </si>
  <si>
    <t>28,001</t>
  </si>
  <si>
    <t>JESUS BELTRAN DE LUBIANO GONZALEZ</t>
  </si>
  <si>
    <t>27,77</t>
  </si>
  <si>
    <t>GORKA OBESO ARDAIZ</t>
  </si>
  <si>
    <t>27,582</t>
  </si>
  <si>
    <t>IGOR OTAEGI GURRUTXAGA</t>
  </si>
  <si>
    <t>27,551</t>
  </si>
  <si>
    <t>27,43</t>
  </si>
  <si>
    <t>DANIEL SANCHEZ JIMENEZ</t>
  </si>
  <si>
    <t>SORIA</t>
  </si>
  <si>
    <t>27,336</t>
  </si>
  <si>
    <t>ALBERTO BELLIDO DE LA CRUZ</t>
  </si>
  <si>
    <t>27,321</t>
  </si>
  <si>
    <t>RAMÓN ROMERO ALONSO</t>
  </si>
  <si>
    <t>27,196</t>
  </si>
  <si>
    <t>NEREA AYAPE LEOZ</t>
  </si>
  <si>
    <t>27,123</t>
  </si>
  <si>
    <t>MARIA LEZAUN JAUSARAN</t>
  </si>
  <si>
    <t>Fit-BERRIRO ERE</t>
  </si>
  <si>
    <t>27,08</t>
  </si>
  <si>
    <t>LEIRE CHOCARRO ASENSIO</t>
  </si>
  <si>
    <t>26,984</t>
  </si>
  <si>
    <t>JON SENOSIAIN ELARRE</t>
  </si>
  <si>
    <t>26,98</t>
  </si>
  <si>
    <t>AINARA EQUISOAIN ERRO</t>
  </si>
  <si>
    <t>26,948</t>
  </si>
  <si>
    <t>JAIME ORTIZ SALINAS</t>
  </si>
  <si>
    <t>Fit-PATIN DE ORO</t>
  </si>
  <si>
    <t>26,874</t>
  </si>
  <si>
    <t>SANDRA CAMPOS CABAÑAS</t>
  </si>
  <si>
    <t>ENRIQUE CAÑIZARES FERNANDEZ</t>
  </si>
  <si>
    <t>26,834</t>
  </si>
  <si>
    <t>LUIS FELIPE SAENZ MARTINEZ</t>
  </si>
  <si>
    <t>LAUREANO SITES LLOPIS</t>
  </si>
  <si>
    <t>26,771</t>
  </si>
  <si>
    <t>JORGE NEILA CASTELLANO</t>
  </si>
  <si>
    <t>EXTREMAÑA</t>
  </si>
  <si>
    <t>26,745</t>
  </si>
  <si>
    <t>JESUS MARIA ORTIZ ZABALA</t>
  </si>
  <si>
    <t>26,696</t>
  </si>
  <si>
    <t>JENNIFER GARCIA RUIZ</t>
  </si>
  <si>
    <t>26,002</t>
  </si>
  <si>
    <t>JORGE LAUSTALET SANTOS</t>
  </si>
  <si>
    <t>LAURA ESBRI CORBELLA</t>
  </si>
  <si>
    <t>CARDEDEU</t>
  </si>
  <si>
    <t>25,866</t>
  </si>
  <si>
    <t>IBAI ESTIBALEZ ROLDAN</t>
  </si>
  <si>
    <t>25,618</t>
  </si>
  <si>
    <t>ANGEL MARTIN ASENSIO</t>
  </si>
  <si>
    <t>Fit-RIVAS</t>
  </si>
  <si>
    <t>25,346</t>
  </si>
  <si>
    <t>DAVID ALOA BELTRAN DE LUBIANO</t>
  </si>
  <si>
    <t>25,275</t>
  </si>
  <si>
    <t>EDUARDO ALOA BELTRAN DE LUBIANO</t>
  </si>
  <si>
    <t>25,274</t>
  </si>
  <si>
    <t>ENDIKA DELGADO LABAY</t>
  </si>
  <si>
    <t>25,129</t>
  </si>
  <si>
    <t>MIGUEL ANGEL AGUILA GODOY</t>
  </si>
  <si>
    <t>GALLO MANUÉ</t>
  </si>
  <si>
    <t>25,105</t>
  </si>
  <si>
    <t>MANUEL CUESTA OQUINA</t>
  </si>
  <si>
    <t>25,103</t>
  </si>
  <si>
    <t>GASPAR CORREAL CALERO</t>
  </si>
  <si>
    <t>25,088</t>
  </si>
  <si>
    <t>EDUARDO ZAMORA RUIZ</t>
  </si>
  <si>
    <t>25,046</t>
  </si>
  <si>
    <t>JOSE ENRIQUE QUIROGA DIAZ</t>
  </si>
  <si>
    <t>24,97</t>
  </si>
  <si>
    <t>ALFREDO ORTIZ SALINAS</t>
  </si>
  <si>
    <t>24,961</t>
  </si>
  <si>
    <t>IZASKUN ZARRALUQUI ANCISO</t>
  </si>
  <si>
    <t>24,929</t>
  </si>
  <si>
    <t>ANA BASCONES URSUA</t>
  </si>
  <si>
    <t>24,919</t>
  </si>
  <si>
    <t>JULIO FRIAS ALVES</t>
  </si>
  <si>
    <t>24,822</t>
  </si>
  <si>
    <t>LETICIA ARMENDARIZ LOPEZ</t>
  </si>
  <si>
    <t>24,813</t>
  </si>
  <si>
    <t>JAVIER FERNANDEZ DE LA LAMA</t>
  </si>
  <si>
    <t>24,804</t>
  </si>
  <si>
    <t>ARANTXA FLAMARIQUE ARIZAGA</t>
  </si>
  <si>
    <t>24,52</t>
  </si>
  <si>
    <t>IÑAKI ESCALONA ARRIETA</t>
  </si>
  <si>
    <t>24,515</t>
  </si>
  <si>
    <t>JAVIER CELAYA ALASTRUE</t>
  </si>
  <si>
    <t>24,108</t>
  </si>
  <si>
    <t>ANTONIO PEREZ PORTILLO</t>
  </si>
  <si>
    <t>23,957</t>
  </si>
  <si>
    <t>ISAAC LEDO ALONSO</t>
  </si>
  <si>
    <t>23,617</t>
  </si>
  <si>
    <t>FERNANDO LERGA ROS</t>
  </si>
  <si>
    <t>ROLL IRUÑA</t>
  </si>
  <si>
    <t>23,534</t>
  </si>
  <si>
    <t>AGUSTIN OYANGUREN EGUIZABAL</t>
  </si>
  <si>
    <t>23,208</t>
  </si>
  <si>
    <t>OSCAR ALVAREZ VALVERDE</t>
  </si>
  <si>
    <t>23,092</t>
  </si>
  <si>
    <t>ALEXANDRA PALOS TOST</t>
  </si>
  <si>
    <t>23,09</t>
  </si>
  <si>
    <t>ARACELI LARREA ANDREU</t>
  </si>
  <si>
    <t>22,802</t>
  </si>
  <si>
    <t>JORGE PARRA GARCIA</t>
  </si>
  <si>
    <t>22,603</t>
  </si>
  <si>
    <t>22,524</t>
  </si>
  <si>
    <t>ALBERTO LLORENTE SILVESTRE</t>
  </si>
  <si>
    <t>22,523</t>
  </si>
  <si>
    <t>ANTONIO PAJARES BERNARDEZ</t>
  </si>
  <si>
    <t>22,348</t>
  </si>
  <si>
    <t>ION ANDER EGAÑA ETXEBERRIA</t>
  </si>
  <si>
    <t>Fit-HANKA LABANKA</t>
  </si>
  <si>
    <t>22,03</t>
  </si>
  <si>
    <t>JAVIER MARTIN MUGICA</t>
  </si>
  <si>
    <t>22,016</t>
  </si>
  <si>
    <t>BEATRIZ GARCIA EL BUSTO</t>
  </si>
  <si>
    <t>PABLO GARAYOA ZUZA</t>
  </si>
  <si>
    <t>ERRAPEL IBARLOZA ARRIZABALAGA</t>
  </si>
  <si>
    <t>21,526</t>
  </si>
  <si>
    <t>PELLO RUIZ CABESTANY</t>
  </si>
  <si>
    <t>Fit-DONOSTIROLLER</t>
  </si>
  <si>
    <t>NICOLAS ROGERAU</t>
  </si>
  <si>
    <t>21,321</t>
  </si>
  <si>
    <t>AZRA ABDIHODZIC DERVISEVIC</t>
  </si>
  <si>
    <t>21,193</t>
  </si>
  <si>
    <t>MIREN GOÑI LEOZ</t>
  </si>
  <si>
    <t>21,167</t>
  </si>
  <si>
    <t>JAVIER GONZALEZ CABODEVILLA</t>
  </si>
  <si>
    <t>21,085</t>
  </si>
  <si>
    <t>NOELIA GOÑI IRUJO</t>
  </si>
  <si>
    <t>20,953</t>
  </si>
  <si>
    <t>JOSE LUIS MALON GARCIA</t>
  </si>
  <si>
    <t>20,899</t>
  </si>
  <si>
    <t>20,864</t>
  </si>
  <si>
    <t>ROSA LOPEZ CABALEIRO</t>
  </si>
  <si>
    <t>20,812</t>
  </si>
  <si>
    <t>ANDRES ESCALANTE MATELLANO</t>
  </si>
  <si>
    <t>20,648</t>
  </si>
  <si>
    <t>ALBERTO RODRIGO ALCORTA</t>
  </si>
  <si>
    <t>20,456</t>
  </si>
  <si>
    <t>ITXASO SOTO DIAZ DE CERIO</t>
  </si>
  <si>
    <t>20,381</t>
  </si>
  <si>
    <t>PABLO MARCO SANZ</t>
  </si>
  <si>
    <t>20,223</t>
  </si>
  <si>
    <t>JOSE MARIA ROMERO RODRIGUEZ</t>
  </si>
  <si>
    <t>JESUS ANGEL MANZANEDO PARRA</t>
  </si>
  <si>
    <t>20,084</t>
  </si>
  <si>
    <t>BORJA SALCES LLORENTE</t>
  </si>
  <si>
    <t>20,015</t>
  </si>
  <si>
    <t>MANUEL DELGADO CAMPOS</t>
  </si>
  <si>
    <t>Fit-TARRACOPATINA</t>
  </si>
  <si>
    <t>19,58</t>
  </si>
  <si>
    <t>EDUARDO LUIS QUINTANILLA GUZMAN</t>
  </si>
  <si>
    <t>BENALPATIN</t>
  </si>
  <si>
    <t>MALAGA</t>
  </si>
  <si>
    <t>19,491</t>
  </si>
  <si>
    <t>GUSTAVO NOUSSAN ESPOSITO</t>
  </si>
  <si>
    <t>A.P. BARCELONA</t>
  </si>
  <si>
    <t>19,438</t>
  </si>
  <si>
    <t>ROBERTO ALCUAZ ALDUNATE</t>
  </si>
  <si>
    <t>19,329</t>
  </si>
  <si>
    <t>JESUS ZAPATA RECLUSA</t>
  </si>
  <si>
    <t>19,236</t>
  </si>
  <si>
    <t>ERNESTO SAINZ SILLA</t>
  </si>
  <si>
    <t>18,938</t>
  </si>
  <si>
    <t>ELODIE CLEMENT</t>
  </si>
  <si>
    <t>SPUC</t>
  </si>
  <si>
    <t>18,704</t>
  </si>
  <si>
    <t>ROMAIN CHABOT</t>
  </si>
  <si>
    <t>LUIS FERNANDO ROMERO SESMA</t>
  </si>
  <si>
    <t>ANA BELEN SANCHEZ SANCHEZ</t>
  </si>
  <si>
    <t>17,584</t>
  </si>
  <si>
    <t>YOLANDA ABAD AGUSTIN</t>
  </si>
  <si>
    <t>17,11</t>
  </si>
  <si>
    <t>OHIANE ZIGANDA SAN JUAN</t>
  </si>
  <si>
    <t>15,811</t>
  </si>
  <si>
    <t>MARIA TERESA GARCÍA CLEMENTE</t>
  </si>
  <si>
    <t>13,846</t>
  </si>
  <si>
    <t>FRANCISCO JAVIER PEREZ TISCAR</t>
  </si>
  <si>
    <t>MAICA GAVIN PARDOS</t>
  </si>
  <si>
    <t>13,337</t>
  </si>
  <si>
    <t>LIONEL LEFEVRE</t>
  </si>
  <si>
    <t>EUSKAL DOWNHILL</t>
  </si>
  <si>
    <t>EDUARDO LASALA GIL</t>
  </si>
  <si>
    <t>MARIANISTAS-ZARAGOZA</t>
  </si>
  <si>
    <t>MARCO BERTI</t>
  </si>
  <si>
    <t>VITAMINE&amp;CO-FERRERA</t>
  </si>
  <si>
    <t>ITALIANA</t>
  </si>
  <si>
    <t>JUAN CARLOS GARCIA SAINZ</t>
  </si>
  <si>
    <t>Fit-SAN ANTONIO</t>
  </si>
  <si>
    <t>Sourisseau, Julien</t>
  </si>
  <si>
    <t>ABSOLUTA MASCULINO</t>
  </si>
  <si>
    <t>39,797</t>
  </si>
  <si>
    <t>Barrault, Matthieu</t>
  </si>
  <si>
    <t>LAVALLOIS SPORTING CLUB</t>
  </si>
  <si>
    <t>39,786</t>
  </si>
  <si>
    <t>Vidondo Fernandez De Larrinoa, Iñigo</t>
  </si>
  <si>
    <t>39,724</t>
  </si>
  <si>
    <t>Sánchez García, Ronan</t>
  </si>
  <si>
    <t>ALESSI WORLD</t>
  </si>
  <si>
    <t>Landete Marquina, Eugenio</t>
  </si>
  <si>
    <t>39,563</t>
  </si>
  <si>
    <t>Galliazzo, Stefano</t>
  </si>
  <si>
    <t>39,228</t>
  </si>
  <si>
    <t>Posada Guerra, Iván</t>
  </si>
  <si>
    <t>39,081</t>
  </si>
  <si>
    <t>Beneitez González, Aarón</t>
  </si>
  <si>
    <t>A.D. SAN JUAN</t>
  </si>
  <si>
    <t>38,899</t>
  </si>
  <si>
    <t>Caballero Rivera, Kepa</t>
  </si>
  <si>
    <t>38,657</t>
  </si>
  <si>
    <t>Rodríguez Altuna, Joel</t>
  </si>
  <si>
    <t>38,629</t>
  </si>
  <si>
    <t>Martinez Tabar, Andoni</t>
  </si>
  <si>
    <t>38,594</t>
  </si>
  <si>
    <t>López Muñoz, Alberto</t>
  </si>
  <si>
    <t>37,720</t>
  </si>
  <si>
    <t>Alzueta Jabat, Mikel</t>
  </si>
  <si>
    <t>37,582</t>
  </si>
  <si>
    <t>López López, Jordi</t>
  </si>
  <si>
    <t>37,158</t>
  </si>
  <si>
    <t>Arizkuren Eseverri, Iñaki</t>
  </si>
  <si>
    <t>36,808</t>
  </si>
  <si>
    <t>Urreta Ispizua, Itoiz</t>
  </si>
  <si>
    <t>36,022</t>
  </si>
  <si>
    <t>U.D.C. CHANTREA</t>
  </si>
  <si>
    <t>35,912</t>
  </si>
  <si>
    <t>Morales Oteros, Javier</t>
  </si>
  <si>
    <t>C.P. ARGANZUELA</t>
  </si>
  <si>
    <t>35,679</t>
  </si>
  <si>
    <t>Lopez Marin, Johnnatan</t>
  </si>
  <si>
    <t>S.D. LAGUNAK</t>
  </si>
  <si>
    <t>35,614</t>
  </si>
  <si>
    <t>Leiva Peña, Enrike</t>
  </si>
  <si>
    <t>35,279</t>
  </si>
  <si>
    <t>Caballero Soto, Oier</t>
  </si>
  <si>
    <t>Amillano Zurbano, Asier</t>
  </si>
  <si>
    <t>Peña Narciso, Alvaro</t>
  </si>
  <si>
    <t>34,819</t>
  </si>
  <si>
    <t>González Cabodevilla,Javier</t>
  </si>
  <si>
    <t>34,817</t>
  </si>
  <si>
    <t>Albéniz Goñi, Iker</t>
  </si>
  <si>
    <t>BERRIRO ERE I. T.</t>
  </si>
  <si>
    <t>34,810</t>
  </si>
  <si>
    <t>Rodríguez Justicia, Sergio</t>
  </si>
  <si>
    <t>34,623</t>
  </si>
  <si>
    <t>De Regil Amorena, Andrés</t>
  </si>
  <si>
    <t>FITNESS MASCULINO</t>
  </si>
  <si>
    <t>33,710</t>
  </si>
  <si>
    <t>Rodriguez Alvarez, Jessica</t>
  </si>
  <si>
    <t>A.D. ASTUR PATIN</t>
  </si>
  <si>
    <t>ABSOLUTA FEMENINO</t>
  </si>
  <si>
    <t>33,708</t>
  </si>
  <si>
    <t>Ponzetti, Cinzia</t>
  </si>
  <si>
    <t>33,707</t>
  </si>
  <si>
    <t>Ororbia Aramendia, David</t>
  </si>
  <si>
    <t>33,685</t>
  </si>
  <si>
    <t>Alonso García, David</t>
  </si>
  <si>
    <t>33,634</t>
  </si>
  <si>
    <t>Iglesias Fernandez, Marcos</t>
  </si>
  <si>
    <t>33,556</t>
  </si>
  <si>
    <t>Alonso Moreda, Nicolás</t>
  </si>
  <si>
    <t>33,554</t>
  </si>
  <si>
    <t>Vidaurre González, Ibon</t>
  </si>
  <si>
    <t>33,552</t>
  </si>
  <si>
    <t>Ancín Gambarte, Maite</t>
  </si>
  <si>
    <t>33,078</t>
  </si>
  <si>
    <t>Delgado Labay, Endika</t>
  </si>
  <si>
    <t>32,958</t>
  </si>
  <si>
    <t>Marqués Paniagua, Kevin</t>
  </si>
  <si>
    <t>32,951</t>
  </si>
  <si>
    <t>Navarro Amézqueta, Ion</t>
  </si>
  <si>
    <t>32,492</t>
  </si>
  <si>
    <t>Sanchez Jimenez, Daniel</t>
  </si>
  <si>
    <t>32,475</t>
  </si>
  <si>
    <t>Oñate Jimenez, Maialen</t>
  </si>
  <si>
    <t>32,470</t>
  </si>
  <si>
    <t>Muro Puente, Daniel</t>
  </si>
  <si>
    <t>32,029</t>
  </si>
  <si>
    <t>García Catalán, Juan Ignacio</t>
  </si>
  <si>
    <t>32,027</t>
  </si>
  <si>
    <t>Lezaun, Josean</t>
  </si>
  <si>
    <t>S.D.C. SAN ANTONIO</t>
  </si>
  <si>
    <t>Urbistondo Otxandi, Ainhara</t>
  </si>
  <si>
    <t>31,966</t>
  </si>
  <si>
    <t>Oneka Rodríguez, Xabier</t>
  </si>
  <si>
    <t>31,554</t>
  </si>
  <si>
    <t>Jiménez Romero, Roberto</t>
  </si>
  <si>
    <t>31,113</t>
  </si>
  <si>
    <t>Sáenz Martínez, Luis Felipe</t>
  </si>
  <si>
    <t>31,087</t>
  </si>
  <si>
    <t>Ganuza Quel, Garazi</t>
  </si>
  <si>
    <t>30,977</t>
  </si>
  <si>
    <t>Perú, María</t>
  </si>
  <si>
    <t>30,972</t>
  </si>
  <si>
    <t>Dominguez Dominguez, Iñaki</t>
  </si>
  <si>
    <t>Equisoain Erro, Ainara</t>
  </si>
  <si>
    <t>Perú, Javier</t>
  </si>
  <si>
    <t>30,845</t>
  </si>
  <si>
    <t>Marco Morán, María</t>
  </si>
  <si>
    <t>PATINAR - ZARAGOZA</t>
  </si>
  <si>
    <t>30,819</t>
  </si>
  <si>
    <t xml:space="preserve">De Regil Heres, Juan </t>
  </si>
  <si>
    <t>30,717</t>
  </si>
  <si>
    <t>Fernández Pollan, Oscar</t>
  </si>
  <si>
    <t>C.D. HAIZE ALDE</t>
  </si>
  <si>
    <t>30,709</t>
  </si>
  <si>
    <t>Sintes Llopis, Laureano</t>
  </si>
  <si>
    <t>P.C. NICKY'S</t>
  </si>
  <si>
    <t>30,662</t>
  </si>
  <si>
    <t>López De Diego, Mario</t>
  </si>
  <si>
    <t>30,532</t>
  </si>
  <si>
    <t>Moreno Estebanez, Juan Carlos</t>
  </si>
  <si>
    <t>ALAVA</t>
  </si>
  <si>
    <t>30,530</t>
  </si>
  <si>
    <t>Tomas Almenar, Carlos</t>
  </si>
  <si>
    <t>30,502</t>
  </si>
  <si>
    <t>Ortiz Zabala, Jesús Mari</t>
  </si>
  <si>
    <t>30,298</t>
  </si>
  <si>
    <t>Juste, Guillermo</t>
  </si>
  <si>
    <t>29,853</t>
  </si>
  <si>
    <t>Ziganda, Ohiane</t>
  </si>
  <si>
    <t>29,792</t>
  </si>
  <si>
    <t>Gracia Lázaro, Carlos</t>
  </si>
  <si>
    <t>29,660</t>
  </si>
  <si>
    <t>Lapeña Rodríguez, María</t>
  </si>
  <si>
    <t>Chocarro, Leire</t>
  </si>
  <si>
    <t>29,323</t>
  </si>
  <si>
    <t>Dominguez Valero, Tania</t>
  </si>
  <si>
    <t>29,322</t>
  </si>
  <si>
    <t>Senosiain Elarre, Jon</t>
  </si>
  <si>
    <t>29,298</t>
  </si>
  <si>
    <t>Saldise Lamaison, Iosu</t>
  </si>
  <si>
    <t>29,189</t>
  </si>
  <si>
    <t>Nolasco Boluda, Mari Nieves</t>
  </si>
  <si>
    <t>C.M.P. ARGANDA</t>
  </si>
  <si>
    <t>29,093</t>
  </si>
  <si>
    <t>Zamora Ruiz, Eduardo</t>
  </si>
  <si>
    <t>29,082</t>
  </si>
  <si>
    <t>Jáuregui Sora, Óscar</t>
  </si>
  <si>
    <t>29,050</t>
  </si>
  <si>
    <t>Amendáriz López, Leticia</t>
  </si>
  <si>
    <t>28,978</t>
  </si>
  <si>
    <t xml:space="preserve">Correal Calero, Gaspar </t>
  </si>
  <si>
    <t>28,880</t>
  </si>
  <si>
    <t>Suberbiola Unanue, Iñigo</t>
  </si>
  <si>
    <t>28,811</t>
  </si>
  <si>
    <t>Armendáriz González, Laura</t>
  </si>
  <si>
    <t>28,510</t>
  </si>
  <si>
    <t>Robledillo Chisvert, Rosa</t>
  </si>
  <si>
    <t>28,468</t>
  </si>
  <si>
    <t>Martínez Juango, Adolfo</t>
  </si>
  <si>
    <t>28,389</t>
  </si>
  <si>
    <t>Leoz Abaurrea, Itsaso</t>
  </si>
  <si>
    <t>28,360</t>
  </si>
  <si>
    <t xml:space="preserve">Azurmendi Sorondo, Beñat </t>
  </si>
  <si>
    <t>28,255</t>
  </si>
  <si>
    <t>García Villanueva, Juan Antonio</t>
  </si>
  <si>
    <t>28,089</t>
  </si>
  <si>
    <t>González Fort, Saray</t>
  </si>
  <si>
    <t>27,744</t>
  </si>
  <si>
    <t>Ayape Leoz, Nerea</t>
  </si>
  <si>
    <t>Ortiz Salinas, Alfredo</t>
  </si>
  <si>
    <t>27,228</t>
  </si>
  <si>
    <t>Larrea Andreu, Araceli</t>
  </si>
  <si>
    <t>PATIN COBRA</t>
  </si>
  <si>
    <t>27,227</t>
  </si>
  <si>
    <t>Santafé Martínez, Pilar</t>
  </si>
  <si>
    <t>27,062</t>
  </si>
  <si>
    <t xml:space="preserve">Bellido de la Cruz, Alberto </t>
  </si>
  <si>
    <t>27,058</t>
  </si>
  <si>
    <t>Jimenez Lain, Luis</t>
  </si>
  <si>
    <t>26,685</t>
  </si>
  <si>
    <t>Mtz. de la Fuente Sagasti, Berezi</t>
  </si>
  <si>
    <t>26,683</t>
  </si>
  <si>
    <t xml:space="preserve">Cañizares Fernández, Enrique </t>
  </si>
  <si>
    <t>26,287</t>
  </si>
  <si>
    <t>Lasala Gil, Eduardo</t>
  </si>
  <si>
    <t>26,111</t>
  </si>
  <si>
    <t xml:space="preserve">Beltran de Lubiano Gonzalez de Durana, Jesús </t>
  </si>
  <si>
    <t>26,011</t>
  </si>
  <si>
    <t>Holtig, Michael</t>
  </si>
  <si>
    <t>25,867</t>
  </si>
  <si>
    <t>Romero Dionisio, David</t>
  </si>
  <si>
    <t>25,856</t>
  </si>
  <si>
    <t>Arana Cerdán, Elena</t>
  </si>
  <si>
    <t>FITNESS FEMENINO</t>
  </si>
  <si>
    <t>Klein, Débora</t>
  </si>
  <si>
    <t>25,583</t>
  </si>
  <si>
    <t>Suberbiola Unanue, Pablo</t>
  </si>
  <si>
    <t>GUIPUZKOA</t>
  </si>
  <si>
    <t>25,251</t>
  </si>
  <si>
    <t>Pastor Remiro, Roberto</t>
  </si>
  <si>
    <t>25,250</t>
  </si>
  <si>
    <t>Ibarloza Arrizalaga, Errapel Mirena</t>
  </si>
  <si>
    <t>25,247</t>
  </si>
  <si>
    <t xml:space="preserve">Bes Izuel, Jesús Ramón </t>
  </si>
  <si>
    <t>25,219</t>
  </si>
  <si>
    <t xml:space="preserve">Aloa Beltran de Lubiano, David </t>
  </si>
  <si>
    <t>24,945</t>
  </si>
  <si>
    <t xml:space="preserve">Aloa Beltran de Lubiano, Eduardo </t>
  </si>
  <si>
    <t>24,944</t>
  </si>
  <si>
    <t>Luquín Domínguez, Amaia</t>
  </si>
  <si>
    <t>HENDAYA(Francia)</t>
  </si>
  <si>
    <t>24,794</t>
  </si>
  <si>
    <t>Goñi, Miren</t>
  </si>
  <si>
    <t>24,622</t>
  </si>
  <si>
    <t>Saenz, Estibaliz</t>
  </si>
  <si>
    <t>Tous Roldan, Pedro</t>
  </si>
  <si>
    <t>24,340</t>
  </si>
  <si>
    <t>Arteta, Maite</t>
  </si>
  <si>
    <t>24,334</t>
  </si>
  <si>
    <t>Mejía Medina, Luis Alfonso</t>
  </si>
  <si>
    <t>24,172</t>
  </si>
  <si>
    <t>García El Busto, Beatriz</t>
  </si>
  <si>
    <t>23,947</t>
  </si>
  <si>
    <t>Pérez Portillo, Antonio</t>
  </si>
  <si>
    <t>23,781</t>
  </si>
  <si>
    <t>Manzanedo Parra, Jesus Angel</t>
  </si>
  <si>
    <t>23,673</t>
  </si>
  <si>
    <t xml:space="preserve">Coelho, Michel </t>
  </si>
  <si>
    <t>ANGLET(Francia)</t>
  </si>
  <si>
    <t>23,662</t>
  </si>
  <si>
    <t xml:space="preserve">Escartín Arilla, Javier </t>
  </si>
  <si>
    <t>Llorente Silvestre, Alberto</t>
  </si>
  <si>
    <t>23,604</t>
  </si>
  <si>
    <t>Molina Castaño, Juan Antonio</t>
  </si>
  <si>
    <t>23,554</t>
  </si>
  <si>
    <t>Arteta Ciaurriz, Leire</t>
  </si>
  <si>
    <t>23,456</t>
  </si>
  <si>
    <t>Mariñelarena Ustes, Julen</t>
  </si>
  <si>
    <t>23,340</t>
  </si>
  <si>
    <t xml:space="preserve">Arrizabalaga Leiñena, Ion </t>
  </si>
  <si>
    <t>23,339</t>
  </si>
  <si>
    <t>Ros Sanchez, Carles</t>
  </si>
  <si>
    <t>MURCIA</t>
  </si>
  <si>
    <t>22,592</t>
  </si>
  <si>
    <t xml:space="preserve">Echeverry, Xabier </t>
  </si>
  <si>
    <t>BAYONA(Francia)</t>
  </si>
  <si>
    <t>22,587</t>
  </si>
  <si>
    <t>Cruz Santamaría, Kelly</t>
  </si>
  <si>
    <t>22,374</t>
  </si>
  <si>
    <t>Parra García, Jorge</t>
  </si>
  <si>
    <t>22,368</t>
  </si>
  <si>
    <t>Jiménez Goya, Carlos</t>
  </si>
  <si>
    <t>22,111</t>
  </si>
  <si>
    <t>Martín Mújica, Javier</t>
  </si>
  <si>
    <t>21,632</t>
  </si>
  <si>
    <t>Larrañaga Gorriti, Julian</t>
  </si>
  <si>
    <t>21,588</t>
  </si>
  <si>
    <t>Gil Segarra, Pepa</t>
  </si>
  <si>
    <t>VALENCIA</t>
  </si>
  <si>
    <t>21,168</t>
  </si>
  <si>
    <t>García Lozano, Roberto</t>
  </si>
  <si>
    <t>21,021</t>
  </si>
  <si>
    <t>Pla Civera, Jerónimo</t>
  </si>
  <si>
    <t>20,667</t>
  </si>
  <si>
    <t>Romero Rodriguez, José María</t>
  </si>
  <si>
    <t>19,768</t>
  </si>
  <si>
    <t>Palomo Gutiérrez, Miguel Ángel</t>
  </si>
  <si>
    <t>19,448</t>
  </si>
  <si>
    <t>Iriarte, Beatriz</t>
  </si>
  <si>
    <t>19,104</t>
  </si>
  <si>
    <t xml:space="preserve">Alcuaz Aldunate, Roberto </t>
  </si>
  <si>
    <t>18,986</t>
  </si>
  <si>
    <t>Malón García, Jose Luis</t>
  </si>
  <si>
    <t>Fernández Eguiagaray, Santiago</t>
  </si>
  <si>
    <t xml:space="preserve">Aguila Godoy, Miguel Angel </t>
  </si>
  <si>
    <t>Elzaburu, Saioa</t>
  </si>
  <si>
    <t xml:space="preserve">De Regil Amorena, Gabriel </t>
  </si>
  <si>
    <t>Alemán Sánchez, Alberto</t>
  </si>
  <si>
    <t>Estíbalez, Ibai</t>
  </si>
  <si>
    <t>Estibalez, Patxi</t>
  </si>
  <si>
    <t>OrdCat</t>
  </si>
  <si>
    <t>LAETITIA LE BIHAN</t>
  </si>
  <si>
    <t>JOHNNATAN LOPEZ MARIN</t>
  </si>
  <si>
    <t>MALLEVOUE, Guillaume</t>
  </si>
  <si>
    <t xml:space="preserve">2APN77 AVON </t>
  </si>
  <si>
    <t>38,143</t>
  </si>
  <si>
    <t>BEDDIAF, Nolan</t>
  </si>
  <si>
    <t xml:space="preserve">EOSKATE </t>
  </si>
  <si>
    <t>37,893</t>
  </si>
  <si>
    <t>37,891</t>
  </si>
  <si>
    <t>DE SOUZA, Elton</t>
  </si>
  <si>
    <t xml:space="preserve">ASPHALTE ROLLER </t>
  </si>
  <si>
    <t xml:space="preserve">CLUB EL PILAR MARIANISTAS </t>
  </si>
  <si>
    <t>37,516</t>
  </si>
  <si>
    <t>CHADUC, Clément</t>
  </si>
  <si>
    <t>37,387</t>
  </si>
  <si>
    <t xml:space="preserve">CIUDAD DEL TURIA BETERO </t>
  </si>
  <si>
    <t>ALEMAN SANCHEZ, Alberto</t>
  </si>
  <si>
    <t>37,384</t>
  </si>
  <si>
    <t>MUJICA GOITIA, Iker</t>
  </si>
  <si>
    <t>36,887</t>
  </si>
  <si>
    <t xml:space="preserve">C.P. COBRA EL PRAT </t>
  </si>
  <si>
    <t>36,876</t>
  </si>
  <si>
    <t xml:space="preserve">C.V. PATÍN RIVAS </t>
  </si>
  <si>
    <t>35,771</t>
  </si>
  <si>
    <t xml:space="preserve">U.D.C. TXANTREA K.K.E. </t>
  </si>
  <si>
    <t>35,767</t>
  </si>
  <si>
    <t>35,756</t>
  </si>
  <si>
    <t>35,754</t>
  </si>
  <si>
    <t>DOUCHEZ, Jordi</t>
  </si>
  <si>
    <t xml:space="preserve">CLUB DE NARBONNE </t>
  </si>
  <si>
    <t>35,738</t>
  </si>
  <si>
    <t xml:space="preserve">C.D. FLUKE </t>
  </si>
  <si>
    <t>35,716</t>
  </si>
  <si>
    <t>PERALES ULLIBARRI, Josu</t>
  </si>
  <si>
    <t xml:space="preserve">LAGUNAK </t>
  </si>
  <si>
    <t>35,445</t>
  </si>
  <si>
    <t>VELEZ DE MENDIZABAL, Alfredo</t>
  </si>
  <si>
    <t xml:space="preserve">INDEPENDIENTE </t>
  </si>
  <si>
    <t>35,362</t>
  </si>
  <si>
    <t xml:space="preserve">AMAYA SPORT </t>
  </si>
  <si>
    <t>35,258</t>
  </si>
  <si>
    <t>35,256</t>
  </si>
  <si>
    <t>SANCHEZ PEREZ, Oscar</t>
  </si>
  <si>
    <t xml:space="preserve">C.P. DELTA PRAT </t>
  </si>
  <si>
    <t>35,213</t>
  </si>
  <si>
    <t xml:space="preserve">S.C.D. RABADEIRA </t>
  </si>
  <si>
    <t>35,173</t>
  </si>
  <si>
    <t>MURO PUENTE, Daniel</t>
  </si>
  <si>
    <t>35,088</t>
  </si>
  <si>
    <t>HALBOUT, Clémence</t>
  </si>
  <si>
    <t>35,03</t>
  </si>
  <si>
    <t>FERNANDEZ CANTERO, Jorge</t>
  </si>
  <si>
    <t xml:space="preserve">A.D. ASTUR PATÍN </t>
  </si>
  <si>
    <t>34,417</t>
  </si>
  <si>
    <t xml:space="preserve">C.D. AMAYA </t>
  </si>
  <si>
    <t>34,411</t>
  </si>
  <si>
    <t>LERGA, Garikoitz</t>
  </si>
  <si>
    <t>34,382</t>
  </si>
  <si>
    <t>FÁBER ARBELOA, Amaia</t>
  </si>
  <si>
    <t>34,028</t>
  </si>
  <si>
    <t>JULIETTE, Pouydebat</t>
  </si>
  <si>
    <t>34,026</t>
  </si>
  <si>
    <t xml:space="preserve">A.D. SAN JUAN / DONIBANE K.E. </t>
  </si>
  <si>
    <t>34,012</t>
  </si>
  <si>
    <t xml:space="preserve">MARIANISTAS ZARAGOZA </t>
  </si>
  <si>
    <t>33,876</t>
  </si>
  <si>
    <t>MUR LAMPEREZ, Jorge</t>
  </si>
  <si>
    <t>33,874</t>
  </si>
  <si>
    <t>ALBENIZ GOÑI, Iker</t>
  </si>
  <si>
    <t xml:space="preserve">BERRIRO ERE I.T. </t>
  </si>
  <si>
    <t>33,866</t>
  </si>
  <si>
    <t>33,86</t>
  </si>
  <si>
    <t>HERNÁNDEZ MARÍN, Mikel</t>
  </si>
  <si>
    <t>33,859</t>
  </si>
  <si>
    <t>MEJIA, Fernando</t>
  </si>
  <si>
    <t>ALONSO MOREDA, Nicolas</t>
  </si>
  <si>
    <t>33,697</t>
  </si>
  <si>
    <t>33,694</t>
  </si>
  <si>
    <t xml:space="preserve">C.P. PELAYO </t>
  </si>
  <si>
    <t>33,684</t>
  </si>
  <si>
    <t>33,679</t>
  </si>
  <si>
    <t>LOPEZ DE DIEGO, Mario</t>
  </si>
  <si>
    <t>33,372</t>
  </si>
  <si>
    <t>MARTINET, Christophe</t>
  </si>
  <si>
    <t xml:space="preserve">PUC ROLLER </t>
  </si>
  <si>
    <t>33,322</t>
  </si>
  <si>
    <t>PEÑA NARCISO, Alvaro</t>
  </si>
  <si>
    <t>33,285</t>
  </si>
  <si>
    <t xml:space="preserve">IRRISTAKA TALDEA </t>
  </si>
  <si>
    <t>32,911</t>
  </si>
  <si>
    <t>GARRIDO CONCHADO, David</t>
  </si>
  <si>
    <t>32,897</t>
  </si>
  <si>
    <t>32,883</t>
  </si>
  <si>
    <t>ORZANCO UNZUE, Raul</t>
  </si>
  <si>
    <t>32,854</t>
  </si>
  <si>
    <t>FERNANDEZ POLLAN, Oscar</t>
  </si>
  <si>
    <t>32,594</t>
  </si>
  <si>
    <t>OLASO ECHANIZ, Angel</t>
  </si>
  <si>
    <t xml:space="preserve">DONOSTIROLLER </t>
  </si>
  <si>
    <t>32,587</t>
  </si>
  <si>
    <t>32,372</t>
  </si>
  <si>
    <t>32,12</t>
  </si>
  <si>
    <t>DE REGIL, Juan</t>
  </si>
  <si>
    <t xml:space="preserve">BASROLLER I.T. </t>
  </si>
  <si>
    <t>31,851</t>
  </si>
  <si>
    <t>COUSTAUD, Fabien</t>
  </si>
  <si>
    <t xml:space="preserve">MÈRIGNAC ROLLER SPORTS </t>
  </si>
  <si>
    <t>31,811</t>
  </si>
  <si>
    <t>ELOSEGUI, Sonia</t>
  </si>
  <si>
    <t>31,765</t>
  </si>
  <si>
    <t>OÑATE JIMENEZ, Mailen</t>
  </si>
  <si>
    <t>31,666</t>
  </si>
  <si>
    <t>31,659</t>
  </si>
  <si>
    <t>31,587</t>
  </si>
  <si>
    <t>PRIEUR, Anthony</t>
  </si>
  <si>
    <t>GIRONDE</t>
  </si>
  <si>
    <t xml:space="preserve">C.P. CARDEDEU </t>
  </si>
  <si>
    <t>31,535</t>
  </si>
  <si>
    <t>31,321</t>
  </si>
  <si>
    <t>LÓPEZ CRISTÓBAL, Ander</t>
  </si>
  <si>
    <t>31,103</t>
  </si>
  <si>
    <t>BOUDEAU, Fabien</t>
  </si>
  <si>
    <t>31,046</t>
  </si>
  <si>
    <t>VIGIE, Margaux</t>
  </si>
  <si>
    <t>ARRAIZA BEAUMONT, Julen</t>
  </si>
  <si>
    <t>31,002</t>
  </si>
  <si>
    <t>PERU DIAZ DE CERIO, Maria</t>
  </si>
  <si>
    <t xml:space="preserve">CLUB DE PATINAJE MALAKA </t>
  </si>
  <si>
    <t>30,908</t>
  </si>
  <si>
    <t>VIVO GONZALEZ, Jose Miguel</t>
  </si>
  <si>
    <t>30,902</t>
  </si>
  <si>
    <t>ATXA AZPIAZU, Asier</t>
  </si>
  <si>
    <t>30,647</t>
  </si>
  <si>
    <t>ZAMARRON, Oscar</t>
  </si>
  <si>
    <t>30,561</t>
  </si>
  <si>
    <t>GARCÍA CATALÁN, Carlos</t>
  </si>
  <si>
    <t>30,548</t>
  </si>
  <si>
    <t>CIBRIAN AGUILERA, Carlos</t>
  </si>
  <si>
    <t xml:space="preserve">BILBAO SKATING </t>
  </si>
  <si>
    <t>30,542</t>
  </si>
  <si>
    <t>CRUZ, Alejandro</t>
  </si>
  <si>
    <t>30,53</t>
  </si>
  <si>
    <t>ARANA BEOBIDE, Joseba</t>
  </si>
  <si>
    <t>VIDAL, Natalia</t>
  </si>
  <si>
    <t>MUÑOZ BARCIA, Segi</t>
  </si>
  <si>
    <t xml:space="preserve">CLUB PATÍ BARCELONA </t>
  </si>
  <si>
    <t>PÉREZ BLASCO, Olaia</t>
  </si>
  <si>
    <t>30,506</t>
  </si>
  <si>
    <t>VIDAL SALAS, Rebeca</t>
  </si>
  <si>
    <t xml:space="preserve">ALMASSORA CLUB PATI </t>
  </si>
  <si>
    <t>30,499</t>
  </si>
  <si>
    <t>LEZAUN DEL VALLE, Leyre</t>
  </si>
  <si>
    <t>30,475</t>
  </si>
  <si>
    <t>MARQUES PANIAGUA, Kevin</t>
  </si>
  <si>
    <t>30,42</t>
  </si>
  <si>
    <t>BENALI ITOIZ, Mikel</t>
  </si>
  <si>
    <t>30,245</t>
  </si>
  <si>
    <t>URIZ MARTINEZ, Maialen</t>
  </si>
  <si>
    <t>30,233</t>
  </si>
  <si>
    <t>NICOLAU MARCO, Carlos</t>
  </si>
  <si>
    <t xml:space="preserve">C.P. CASTALIA </t>
  </si>
  <si>
    <t>30,167</t>
  </si>
  <si>
    <t>BRIERRE, Matthieu</t>
  </si>
  <si>
    <t>29,93</t>
  </si>
  <si>
    <t>BELTRAN DE LUBIANO GONZALEZ DE DURANA, Jesus</t>
  </si>
  <si>
    <t xml:space="preserve">ELURRA K.K.E. </t>
  </si>
  <si>
    <t>29,895</t>
  </si>
  <si>
    <t xml:space="preserve">C.D. PATIN VELOCIDAD ALBORÁN </t>
  </si>
  <si>
    <t>29,633</t>
  </si>
  <si>
    <t>ZABALZA GOÑI, Cristina</t>
  </si>
  <si>
    <t>29,622</t>
  </si>
  <si>
    <t>JIMENEZ GALAR, Itxaso</t>
  </si>
  <si>
    <t>SANCHEZ PEREZ, David</t>
  </si>
  <si>
    <t>29,541</t>
  </si>
  <si>
    <t>EGEA FERNÁNDEZ DEL PINO, Luis</t>
  </si>
  <si>
    <t>29,537</t>
  </si>
  <si>
    <t>29,513</t>
  </si>
  <si>
    <t>29,507</t>
  </si>
  <si>
    <t>29,461</t>
  </si>
  <si>
    <t>GARITANO, Ander</t>
  </si>
  <si>
    <t xml:space="preserve">HANKA LABANKA </t>
  </si>
  <si>
    <t>29,314</t>
  </si>
  <si>
    <t>VALENCIA BAQUEDANO, Pablo</t>
  </si>
  <si>
    <t>29,252</t>
  </si>
  <si>
    <t>ZARATIEGUI ARANCÓN, David</t>
  </si>
  <si>
    <t>MORENO BENGOETXEA, Helena</t>
  </si>
  <si>
    <t>29,202</t>
  </si>
  <si>
    <t>MARTÍNEZ MASAROCA, Roberto</t>
  </si>
  <si>
    <t>29,151</t>
  </si>
  <si>
    <t>DONOSO ROIG, Carla</t>
  </si>
  <si>
    <t>MAIQUES CUTILOS, Marta</t>
  </si>
  <si>
    <t>JUVENIL FEMENINO</t>
  </si>
  <si>
    <t>RODRÍGUEZ BENITO, Javier</t>
  </si>
  <si>
    <t>29,112</t>
  </si>
  <si>
    <t>COURTOIS, Christian</t>
  </si>
  <si>
    <t>28,886</t>
  </si>
  <si>
    <t>28,859</t>
  </si>
  <si>
    <t>ARAMENDI OLAZAGIRRE, Peio</t>
  </si>
  <si>
    <t>28,761</t>
  </si>
  <si>
    <t>PLAZAOLA, Ane</t>
  </si>
  <si>
    <t>28,744</t>
  </si>
  <si>
    <t>THIEBAULT, Marine</t>
  </si>
  <si>
    <t>28,588</t>
  </si>
  <si>
    <t>MIKEO LASARTE, Asier</t>
  </si>
  <si>
    <t>28,583</t>
  </si>
  <si>
    <t>ROLDAN UGARTE, Mikel</t>
  </si>
  <si>
    <t>28,375</t>
  </si>
  <si>
    <t>LARRASOIAN CEDRIAN, Edurne</t>
  </si>
  <si>
    <t>28,327</t>
  </si>
  <si>
    <t>RIBERO ALMAGRO, Mireia</t>
  </si>
  <si>
    <t>CERDAN PAYO, Ángela</t>
  </si>
  <si>
    <t>28,322</t>
  </si>
  <si>
    <t>ALOA BELTRÁN DE LUBIANO, Eduardo</t>
  </si>
  <si>
    <t>28,254</t>
  </si>
  <si>
    <t>28,249</t>
  </si>
  <si>
    <t>MARTIN GRANDA, Jaime</t>
  </si>
  <si>
    <t>28,228</t>
  </si>
  <si>
    <t>ANCIN JIMENEZ, Roberto</t>
  </si>
  <si>
    <t>28,17</t>
  </si>
  <si>
    <t>SÁNCHEZ-ARÉVALO BENITO, Ricardo</t>
  </si>
  <si>
    <t>LARREA IDIAZABAL, Ainara</t>
  </si>
  <si>
    <t>CATALUÑA</t>
  </si>
  <si>
    <t>NAVARRO FLAMARIQUE, Txuma</t>
  </si>
  <si>
    <t>GARCÍA UBASOS, Leyre</t>
  </si>
  <si>
    <t>28,103</t>
  </si>
  <si>
    <t>28,01</t>
  </si>
  <si>
    <t>IGLESIAS, Anna</t>
  </si>
  <si>
    <t>27,943</t>
  </si>
  <si>
    <t>DAN LAZAR, Calin</t>
  </si>
  <si>
    <t>CASTELLÓN</t>
  </si>
  <si>
    <t>27,892</t>
  </si>
  <si>
    <t>CAMPO GEJO, Jesus Maria</t>
  </si>
  <si>
    <t>27,871</t>
  </si>
  <si>
    <t>JIMENEZ SANDUA, Jesus</t>
  </si>
  <si>
    <t>GÓMEZ LÓPEZ, José Manuel</t>
  </si>
  <si>
    <t>27,679</t>
  </si>
  <si>
    <t>27,574</t>
  </si>
  <si>
    <t>ELZABURU MARTINEZ DE LA PERA, Saioa</t>
  </si>
  <si>
    <t>DAMATO, Antonello</t>
  </si>
  <si>
    <t>LÓPEZ SALDÍAS, Victoria</t>
  </si>
  <si>
    <t>GARCÍA AMADOZ, Diana</t>
  </si>
  <si>
    <t>27,41</t>
  </si>
  <si>
    <t>PEREZ DE MENDIGUREN CHOCARRO, Itziar</t>
  </si>
  <si>
    <t>MARIÑELARENA USTES, Julen</t>
  </si>
  <si>
    <t>MAIZ TELLERIA, Axier</t>
  </si>
  <si>
    <t>26,798</t>
  </si>
  <si>
    <t>HERNANDEZ INDURAIN, Iñigo</t>
  </si>
  <si>
    <t>26,741</t>
  </si>
  <si>
    <t>26,676</t>
  </si>
  <si>
    <t>TINITANA SANTORUN, Rene</t>
  </si>
  <si>
    <t>26,541</t>
  </si>
  <si>
    <t>26,403</t>
  </si>
  <si>
    <t>26,344</t>
  </si>
  <si>
    <t>26,136</t>
  </si>
  <si>
    <t>MOHDEB, Karim</t>
  </si>
  <si>
    <t>AQUITAINE</t>
  </si>
  <si>
    <t>25,984</t>
  </si>
  <si>
    <t>MARTIN ASENSIO, Angel</t>
  </si>
  <si>
    <t>25,953</t>
  </si>
  <si>
    <t>HUALDE MACAYA, Adai</t>
  </si>
  <si>
    <t>25,913</t>
  </si>
  <si>
    <t>ARIZKUREN ESEBERRI, Andoni</t>
  </si>
  <si>
    <t>25,852</t>
  </si>
  <si>
    <t>FUENTES SERRA, Carlos</t>
  </si>
  <si>
    <t>25,429</t>
  </si>
  <si>
    <t>SANMARTIN OJEDA, Jose Maria</t>
  </si>
  <si>
    <t>25,34</t>
  </si>
  <si>
    <t>LAZO MEDINA, Jesus</t>
  </si>
  <si>
    <t xml:space="preserve">CLUB LA ZUBIA </t>
  </si>
  <si>
    <t>25,127</t>
  </si>
  <si>
    <t>24,991</t>
  </si>
  <si>
    <t>ZARAUTZ ARRUTI, Josemanuel</t>
  </si>
  <si>
    <t>MORALES, Javier</t>
  </si>
  <si>
    <t xml:space="preserve">PATÍN DE ORO </t>
  </si>
  <si>
    <t>24,759</t>
  </si>
  <si>
    <t>HARO BONILLA, José Antonio</t>
  </si>
  <si>
    <t>ASENSIO, Laura</t>
  </si>
  <si>
    <t>LA RIOJA</t>
  </si>
  <si>
    <t>24,751</t>
  </si>
  <si>
    <t>ZUASTI ANSO, Miguel Angel</t>
  </si>
  <si>
    <t>24,508</t>
  </si>
  <si>
    <t>ARRIZABALAGA, Jon</t>
  </si>
  <si>
    <t>24,505</t>
  </si>
  <si>
    <t>GAYARRE ANTOMÁS, Maite</t>
  </si>
  <si>
    <t>24,493</t>
  </si>
  <si>
    <t>TAINTA LEYÚN, Ione</t>
  </si>
  <si>
    <t>GUERRA HUETE, Fco Javier</t>
  </si>
  <si>
    <t>24,434</t>
  </si>
  <si>
    <t>GARCÍA EL BUSTO, Beatriz</t>
  </si>
  <si>
    <t>24,418</t>
  </si>
  <si>
    <t>ALCUAZ ALDUNATE, Roberto</t>
  </si>
  <si>
    <t>24,414</t>
  </si>
  <si>
    <t>SOLAS ARAGON, Sergio</t>
  </si>
  <si>
    <t>24,406</t>
  </si>
  <si>
    <t>24,301</t>
  </si>
  <si>
    <t>ROMERO RODRIGUEZ, Jose Maria</t>
  </si>
  <si>
    <t>24,239</t>
  </si>
  <si>
    <t>CELDRAN FERNÁNDEZ, Juan Carlos</t>
  </si>
  <si>
    <t xml:space="preserve">CPV PAIPORTA </t>
  </si>
  <si>
    <t>24,136</t>
  </si>
  <si>
    <t>MARTIN MUGICA, Javier</t>
  </si>
  <si>
    <t>VALLE DE EGÜES</t>
  </si>
  <si>
    <t>24,132</t>
  </si>
  <si>
    <t>BLAZQUEZ DIEZ, Francisco</t>
  </si>
  <si>
    <t>VALLADOLID</t>
  </si>
  <si>
    <t>24,128</t>
  </si>
  <si>
    <t>RICO CUESTA, Antonio</t>
  </si>
  <si>
    <t xml:space="preserve">ROLLER BURGOS </t>
  </si>
  <si>
    <t>CASTILLA Y LEÓN</t>
  </si>
  <si>
    <t>24,098</t>
  </si>
  <si>
    <t>RODRIGUEZ BARREIRO, Ignacio</t>
  </si>
  <si>
    <t>LEIVA PEDRO, Luis</t>
  </si>
  <si>
    <t>BERASTEGI RUBIO, Iñigo</t>
  </si>
  <si>
    <t>23,995</t>
  </si>
  <si>
    <t>PICHENÉ, Stéphane</t>
  </si>
  <si>
    <t>GUJAN-MESTRAS</t>
  </si>
  <si>
    <t>VERA VILLA, Criss Dayana</t>
  </si>
  <si>
    <t>23,965</t>
  </si>
  <si>
    <t>23,785</t>
  </si>
  <si>
    <t>ASTARBE, Garikoitz</t>
  </si>
  <si>
    <t>23,73</t>
  </si>
  <si>
    <t>CEBRIAN ALONSO, Hector</t>
  </si>
  <si>
    <t>HUESCA</t>
  </si>
  <si>
    <t>23,685</t>
  </si>
  <si>
    <t>LÓPEZ LORENTE, Pedro Antonio</t>
  </si>
  <si>
    <t xml:space="preserve">FILA DE CARTAGENA </t>
  </si>
  <si>
    <t>MURCIANA</t>
  </si>
  <si>
    <t>23,678</t>
  </si>
  <si>
    <t>URRESTILLA ANGIOZAR, Nerea</t>
  </si>
  <si>
    <t xml:space="preserve">BERABERA / PATINESKOLA </t>
  </si>
  <si>
    <t>23,503</t>
  </si>
  <si>
    <t>NAVARRO ETXEBERRIA, Francis</t>
  </si>
  <si>
    <t>23,499</t>
  </si>
  <si>
    <t>SARASUA EIZAGIRRE, Inhaxio</t>
  </si>
  <si>
    <t>RIVERA ACEVEDO, Santi</t>
  </si>
  <si>
    <t>GÓMEZ MARTINEZ, Carolina</t>
  </si>
  <si>
    <t>GOIENETXEA ZABALETA, Ibon</t>
  </si>
  <si>
    <t>IPARRAGIRRE ITURRALDE, Olatz</t>
  </si>
  <si>
    <t>TOMÁS CABELLUD, Fernando</t>
  </si>
  <si>
    <t>23,495</t>
  </si>
  <si>
    <t>MÉNDEZ CARBONELL, Africa</t>
  </si>
  <si>
    <t>CLUB DE PATINAJE ELCHE</t>
  </si>
  <si>
    <t>23,149</t>
  </si>
  <si>
    <t>ZORRILLA, Christophe</t>
  </si>
  <si>
    <t>SAN JUAN, Marcos</t>
  </si>
  <si>
    <t>22,982</t>
  </si>
  <si>
    <t>MALIGE, Didier</t>
  </si>
  <si>
    <t>22,93</t>
  </si>
  <si>
    <t>22,52</t>
  </si>
  <si>
    <t>22,47</t>
  </si>
  <si>
    <t>DEL POZO APOSTUA, Luis</t>
  </si>
  <si>
    <t>21,87</t>
  </si>
  <si>
    <t>ROLDÁN SALINERO, Guillermo</t>
  </si>
  <si>
    <t>21,804</t>
  </si>
  <si>
    <t>MONTOYA ZUBELDIA, Joxan</t>
  </si>
  <si>
    <t>21,628</t>
  </si>
  <si>
    <t>URKOLA ETXETXIPIA, Kristina</t>
  </si>
  <si>
    <t>21,625</t>
  </si>
  <si>
    <t>DE LA PARTE CANCHO, Pablo</t>
  </si>
  <si>
    <t>ESCALANTE MATELLANO, Andrés</t>
  </si>
  <si>
    <t>21,298</t>
  </si>
  <si>
    <t>CAMPION, Ludovic</t>
  </si>
  <si>
    <t xml:space="preserve">ROULEZ ROSE </t>
  </si>
  <si>
    <t>21,141</t>
  </si>
  <si>
    <t>MARIOTTI, Arnaud</t>
  </si>
  <si>
    <t>BATTO, Virginie</t>
  </si>
  <si>
    <t>ROBIN, Cyril</t>
  </si>
  <si>
    <t>21,138</t>
  </si>
  <si>
    <t>ESCALADA AGUADO, Maria</t>
  </si>
  <si>
    <t>LORENZO PREGO, Manuel</t>
  </si>
  <si>
    <t>21,068</t>
  </si>
  <si>
    <t>ARTERO SERRANO, Fernando</t>
  </si>
  <si>
    <t>20,806</t>
  </si>
  <si>
    <t>VALENCIA SALCEDO, Mikel</t>
  </si>
  <si>
    <t>20,532</t>
  </si>
  <si>
    <t>MORAGA LLUCH, Miquel</t>
  </si>
  <si>
    <t>20,059</t>
  </si>
  <si>
    <t>BUENO HERNANDEZ, Edgar</t>
  </si>
  <si>
    <t>19,855</t>
  </si>
  <si>
    <t>ARRABAL HERNÁNDEZ, Angeles</t>
  </si>
  <si>
    <t>19,852</t>
  </si>
  <si>
    <t>ZUBILLAGA MINA, Fermin</t>
  </si>
  <si>
    <t>19,849</t>
  </si>
  <si>
    <t>ZUNDA CALDERON, Miguel Angel</t>
  </si>
  <si>
    <t>MIRAVE UDINA, Emilio</t>
  </si>
  <si>
    <t>19,844</t>
  </si>
  <si>
    <t>ZUBIRI, Serafín</t>
  </si>
  <si>
    <t>19,79</t>
  </si>
  <si>
    <t>SALDISE LAMAISON, Iosu</t>
  </si>
  <si>
    <t>19,177</t>
  </si>
  <si>
    <t>PASTOR REMIRO, Roberto</t>
  </si>
  <si>
    <t>19,024</t>
  </si>
  <si>
    <t>GIL MORALES, Juan Jose</t>
  </si>
  <si>
    <t>18,629</t>
  </si>
  <si>
    <t>VILLANUEVA ALBERDI, Pili</t>
  </si>
  <si>
    <t>18,551</t>
  </si>
  <si>
    <t>LÓPEZ CABALEIRO, Rosa</t>
  </si>
  <si>
    <t>17,854</t>
  </si>
  <si>
    <t>DEL SANTO, Koro</t>
  </si>
  <si>
    <t>17,739</t>
  </si>
  <si>
    <t>ECHAURI IRIGOYEN, Amaya</t>
  </si>
  <si>
    <t>17,121</t>
  </si>
  <si>
    <t>16,3</t>
  </si>
  <si>
    <t>MORENO SANTOS, Felipe Jesus</t>
  </si>
  <si>
    <t>16,169</t>
  </si>
  <si>
    <t>ROA, Roberto</t>
  </si>
  <si>
    <t>14,845</t>
  </si>
  <si>
    <t>MARTIN RODRIGUEZ, Izaskun</t>
  </si>
  <si>
    <t>Nº Inscr.:</t>
  </si>
  <si>
    <t>Llegan:</t>
  </si>
  <si>
    <t>&lt;0</t>
  </si>
  <si>
    <t>Tramo Km/H</t>
  </si>
  <si>
    <t>Nº Patinadores por tramo</t>
  </si>
  <si>
    <t>intervalo</t>
  </si>
  <si>
    <t>desde Km/h</t>
  </si>
  <si>
    <t>Hasta Km/h</t>
  </si>
  <si>
    <t>nº intervalos</t>
  </si>
  <si>
    <t>Total</t>
  </si>
  <si>
    <t>Def. Gráfico</t>
  </si>
  <si>
    <t>Años</t>
  </si>
  <si>
    <t>Porcentaje:</t>
  </si>
  <si>
    <t>DE MALLEVOUE, GUILLAUME</t>
  </si>
  <si>
    <t>PEULA CABELLO, PATXI</t>
  </si>
  <si>
    <t>SWINGS, MAARTEN</t>
  </si>
  <si>
    <t xml:space="preserve">POWERSLIDE/MATTER RACING </t>
  </si>
  <si>
    <t>BELGIUM</t>
  </si>
  <si>
    <t>MICHAEL, PETER</t>
  </si>
  <si>
    <t>NEW ZELAND</t>
  </si>
  <si>
    <t>GARDERES GARRIC, JORIS</t>
  </si>
  <si>
    <t xml:space="preserve">VALANCE ROLLER SPORTS </t>
  </si>
  <si>
    <t>FOUCHER, FLAVIEN</t>
  </si>
  <si>
    <t xml:space="preserve">ÉQUIPE DE FRANCE </t>
  </si>
  <si>
    <t>FERRIE, MARTIN</t>
  </si>
  <si>
    <t>DE SOUZA, ELTON</t>
  </si>
  <si>
    <t>SPRUYT, FERRE</t>
  </si>
  <si>
    <t>LOPEZ MARTINEZ, DAVID</t>
  </si>
  <si>
    <t xml:space="preserve">CALZADA TEJANORT </t>
  </si>
  <si>
    <t>MUJIKA GOITIA, IKER</t>
  </si>
  <si>
    <t>LHOMME, BASTIEN</t>
  </si>
  <si>
    <t>JIMÉNEZ ROMERO, ROBERTO</t>
  </si>
  <si>
    <t xml:space="preserve">CIUDAD DEL TURIA </t>
  </si>
  <si>
    <t>GIRAUDEAU, QUENTIN</t>
  </si>
  <si>
    <t>THIEBAULT, VALENTIN</t>
  </si>
  <si>
    <t>PEDIÉN, DOUCELIN</t>
  </si>
  <si>
    <t>MEJIA, FERNANDO</t>
  </si>
  <si>
    <t>LERGA NICOLAY, GARIKOITZ</t>
  </si>
  <si>
    <t xml:space="preserve">ROLLERBLADE </t>
  </si>
  <si>
    <t>ESPAÑOLA</t>
  </si>
  <si>
    <t>BACH, JONATHAN</t>
  </si>
  <si>
    <t xml:space="preserve">MIDI PYRENÉES </t>
  </si>
  <si>
    <t>POSADA GUERRA, IVÁN</t>
  </si>
  <si>
    <t>LOPEZ DE DIEGO, MARIO</t>
  </si>
  <si>
    <t>VACAS AGORRETA, AITOR</t>
  </si>
  <si>
    <t>BENEITEZ GONZALEZ, AARON</t>
  </si>
  <si>
    <t>PEÑA ITURRIA, ASIER</t>
  </si>
  <si>
    <t>OSLO</t>
  </si>
  <si>
    <t>DE REGIL AMORENA, ANDRES</t>
  </si>
  <si>
    <t>GUTIERREZ BLANCO, DAVID</t>
  </si>
  <si>
    <t>ANCIN GAMBARTE, MAITE</t>
  </si>
  <si>
    <t xml:space="preserve">A.D. SAN JUAN - DONIBANE K.E. </t>
  </si>
  <si>
    <t>RODRIGUEZ ALTUNA, JOEL</t>
  </si>
  <si>
    <t>SOLAS RUIZ, MIKEL</t>
  </si>
  <si>
    <t>HALBOUT, CLÉMENCE</t>
  </si>
  <si>
    <t xml:space="preserve">2APN BONT </t>
  </si>
  <si>
    <t>MURO PUENTE, DANIEL</t>
  </si>
  <si>
    <t>URIARTE PEREZ DE ALBENIZ, SERGIO</t>
  </si>
  <si>
    <t>POUYDEBAT, JULIETTE</t>
  </si>
  <si>
    <t xml:space="preserve">PIBRAC ROLLER SKATING </t>
  </si>
  <si>
    <t>MARIC, ADRIEN</t>
  </si>
  <si>
    <t>POSADA GUERRA, SHEILA</t>
  </si>
  <si>
    <t>MARTÊNEZ CORZO, BORJA</t>
  </si>
  <si>
    <t>PÉREZ DE SAN ROMÁN GONZÁLEZ DE SAN ROMÁN, EKAITZ</t>
  </si>
  <si>
    <t>DAMBRUN, THOMAS</t>
  </si>
  <si>
    <t>PUJOS, GUILLAUME</t>
  </si>
  <si>
    <t>MUR LAMPEREZ, JORGE</t>
  </si>
  <si>
    <t>GARCÍA GORRICHO, ADRIAN</t>
  </si>
  <si>
    <t>BANET LANDA, DIEGO</t>
  </si>
  <si>
    <t>PARRA ERICE, ALEJANDRO</t>
  </si>
  <si>
    <t xml:space="preserve">ARDOI PATINAJE </t>
  </si>
  <si>
    <t>CAMARA IZQUIERDO, RAUL</t>
  </si>
  <si>
    <t xml:space="preserve">C.D. ITSASMENDI K.E. </t>
  </si>
  <si>
    <t>ALONSO MOREDA, NICOLAS</t>
  </si>
  <si>
    <t>ZUBILLAGA ARTANO, IÑAKI</t>
  </si>
  <si>
    <t>PERALES ULLIBARRI, JOSU</t>
  </si>
  <si>
    <t>DE REGIL, JUAN</t>
  </si>
  <si>
    <t>TERÉ LARREA, SERGIO</t>
  </si>
  <si>
    <t>OLASO ECHANIZ, ANGEL</t>
  </si>
  <si>
    <t>MARTÍNEZ BLANCH, VICTOR</t>
  </si>
  <si>
    <t>FORNES GIMENEZ, JESUS</t>
  </si>
  <si>
    <t>ESBRÍ CORBELLA, LAURA</t>
  </si>
  <si>
    <t>LANDETE MARQUINA, EUGENIO</t>
  </si>
  <si>
    <t>SOBRAL, FABIO</t>
  </si>
  <si>
    <t xml:space="preserve">CARAVELA ROLLER TEAM </t>
  </si>
  <si>
    <t>PORTUGUESA</t>
  </si>
  <si>
    <t>IVAN BARAGAÑO, YAGO</t>
  </si>
  <si>
    <t>FABER ARBELOA, AMAIA</t>
  </si>
  <si>
    <t>RUIZ RIVERA, CARLOS AURELIO</t>
  </si>
  <si>
    <t xml:space="preserve">P.C. NICKYS </t>
  </si>
  <si>
    <t>DIAZ, HERNAN</t>
  </si>
  <si>
    <t xml:space="preserve">TEAM ASPHALT BEACH </t>
  </si>
  <si>
    <t>USA</t>
  </si>
  <si>
    <t>GONZALEZ TRUEBA, JOSEBA</t>
  </si>
  <si>
    <t>MORENO ESTÉBANEZ, JUAN CARLOS</t>
  </si>
  <si>
    <t>ALDAZ VICENTE, IOSU</t>
  </si>
  <si>
    <t>GARRIDO CONCHADO, DAVID</t>
  </si>
  <si>
    <t>LUGO LOPEZ, JEAN CARLO</t>
  </si>
  <si>
    <t>MARTINEZ IBAÑEZ, ENRIQUE</t>
  </si>
  <si>
    <t>EGEA FERNÁNDEZ DEL PINO, LUIS</t>
  </si>
  <si>
    <t xml:space="preserve">CLUB DE PATINAJE ELCHE </t>
  </si>
  <si>
    <t>ROLDAN UGARTE, MIKEL</t>
  </si>
  <si>
    <t>JÁUREGUI SORA, ÓSCAR</t>
  </si>
  <si>
    <t>OÑATE JIMENEZ, MAIALEN</t>
  </si>
  <si>
    <t>PEREA PORTULARRUME, UNAI</t>
  </si>
  <si>
    <t>HORCADA LAUTRE, JAVIER</t>
  </si>
  <si>
    <t>MARQUES PANIAGUA, KEVIN</t>
  </si>
  <si>
    <t>ABADIA, LUIS</t>
  </si>
  <si>
    <t>ARANA  BEOBIDE, JOSEBA</t>
  </si>
  <si>
    <t>ORZANCO UNZUÉ, RAÚL</t>
  </si>
  <si>
    <t>ELIZALDE VIRTO, ALICIA</t>
  </si>
  <si>
    <t>BOUDEAU, FABIEN</t>
  </si>
  <si>
    <t xml:space="preserve">MÉRIGNAC ROLLER SPORTS </t>
  </si>
  <si>
    <t>ARAMBURU ESKISABEL, IGOR</t>
  </si>
  <si>
    <t>DOMÍNGUEZ DOMÍNGUEZ, IÑAKI</t>
  </si>
  <si>
    <t>ALONSO CANDIAL, ALVARO</t>
  </si>
  <si>
    <t>FERNANDEZ POLLAN, OSCAR</t>
  </si>
  <si>
    <t>ARIZKUREN ESEVERRI, IÑAKI</t>
  </si>
  <si>
    <t>INSAUSTI MUGICA, EIDER</t>
  </si>
  <si>
    <t>MARTINEZ GARCIA, FABIO M.</t>
  </si>
  <si>
    <t>MORALES OTEROS, JAVIER</t>
  </si>
  <si>
    <t xml:space="preserve">BENALPATIN DE BENALMÁDENA </t>
  </si>
  <si>
    <t>IGLESIAS FERNANDEZ, MARCOS</t>
  </si>
  <si>
    <t>SUAREZ HERRERO, ADRIAN</t>
  </si>
  <si>
    <t>ZAPIRAIN, RAMON</t>
  </si>
  <si>
    <t>SENOSIAIN ELARRE, JON</t>
  </si>
  <si>
    <t>HUERTA GONZALEZ, BEGO</t>
  </si>
  <si>
    <t>QUEMADES, NOÉMIE</t>
  </si>
  <si>
    <t>ECHEVERRÍA BRACO, AITOR</t>
  </si>
  <si>
    <t>IMAZ ERRAZKIN, IMANOL</t>
  </si>
  <si>
    <t>AMILLANO ZURBANO, ASIER</t>
  </si>
  <si>
    <t>CLIMENT MENERO, VICENTE</t>
  </si>
  <si>
    <t>ARANA OREGI, JOXU</t>
  </si>
  <si>
    <t>ARANA OREGI, ARKAITZ</t>
  </si>
  <si>
    <t>PRIETO FIERRO, JUAN MANUEL</t>
  </si>
  <si>
    <t xml:space="preserve">IN-GRAVITY </t>
  </si>
  <si>
    <t>PERU DIAZ DE CERIO, MARIA</t>
  </si>
  <si>
    <t>ADKINS, RACHEL</t>
  </si>
  <si>
    <t>URIZ MARTINEZ, MAIALEN</t>
  </si>
  <si>
    <t>LARRASOAIN CEBRIÖN, LEIRE</t>
  </si>
  <si>
    <t>GARITANO, ANDER</t>
  </si>
  <si>
    <t>BAZTAN ABANSES, UNAI</t>
  </si>
  <si>
    <t>NOLASCO BOLUDA, MARI NIEVES</t>
  </si>
  <si>
    <t>VILLENEUVE, FREDERIC</t>
  </si>
  <si>
    <t xml:space="preserve">ROLLER SKATING GUJAN MESTRAS IN LINE </t>
  </si>
  <si>
    <t>MIKEO LASARTE, ASIER</t>
  </si>
  <si>
    <t>JIMENEZ GALAR, ITXASO</t>
  </si>
  <si>
    <t>MARTINET, CHRISTOPHE</t>
  </si>
  <si>
    <t>ZAPATA ORTIZ DE APODACA, SARA</t>
  </si>
  <si>
    <t>MORENO BENGOETXEA, HELENA</t>
  </si>
  <si>
    <t>PASCUAL MARTINEZ, ANGEL</t>
  </si>
  <si>
    <t>MARTÍN GRANDA, JAIME</t>
  </si>
  <si>
    <t>ZAMARRON, OSCAR</t>
  </si>
  <si>
    <t>THIÉBAULT, MARINE</t>
  </si>
  <si>
    <t>ZARRALUQUI ANCISO, IZASKUN</t>
  </si>
  <si>
    <t>HUALDE MACAYA, ADAI</t>
  </si>
  <si>
    <t>VIDAURRE, IBON</t>
  </si>
  <si>
    <t>ALBA BELTRAN DE LABIANO, DAVID</t>
  </si>
  <si>
    <t>VITORIA</t>
  </si>
  <si>
    <t>GÓMEZ LÓPEZ, JOSÉ MANUEL</t>
  </si>
  <si>
    <t>ZIGANDA SAN JUAN, OIHANE</t>
  </si>
  <si>
    <t>MUJIKA LAINEZ, AMALE</t>
  </si>
  <si>
    <t xml:space="preserve">BERABERA-PATINESKOLA </t>
  </si>
  <si>
    <t>VALENCIA VILLANUEVA, DAVID</t>
  </si>
  <si>
    <t>ALBEROLA JORD, ALFREDO</t>
  </si>
  <si>
    <t xml:space="preserve">BENIDORM PATINA </t>
  </si>
  <si>
    <t>PELAEZ BERNAL, RICARDO ALEXANDER</t>
  </si>
  <si>
    <t xml:space="preserve">TRS MADRID </t>
  </si>
  <si>
    <t>MARTINEZ DE LAFUENTE SAGASTI, BEREZI</t>
  </si>
  <si>
    <t>JIMENEZ SANDUA, JESUS</t>
  </si>
  <si>
    <t>ARRUTI ALONSO, JAVIER</t>
  </si>
  <si>
    <t>ARANBURU BARANDIARAN, XABIER</t>
  </si>
  <si>
    <t>GARCIA UBASOS, LEYRE</t>
  </si>
  <si>
    <t>ARAZURI DEL CAMPO, RUBEN</t>
  </si>
  <si>
    <t>GIL-ROIG, CARLOS</t>
  </si>
  <si>
    <t>MARQUES PANIAGUA, SERGIO</t>
  </si>
  <si>
    <t>OTAEGI GURRUTXAGA, IGOR</t>
  </si>
  <si>
    <t>LOPEZ, ALBERTO</t>
  </si>
  <si>
    <t>CALVO MADURGA, SERGIO</t>
  </si>
  <si>
    <t>IBAÑEZ DEL OLMO, MARIA ISABEL</t>
  </si>
  <si>
    <t>IBAÑEZ HERRERA, BLANCA</t>
  </si>
  <si>
    <t>LUNA SANCHEZ, INES</t>
  </si>
  <si>
    <t xml:space="preserve">YOVIMA DE VALENCIA </t>
  </si>
  <si>
    <t>PISTORE, PAOLO</t>
  </si>
  <si>
    <t>SÁNCHEZ ALONSO, LIDIA</t>
  </si>
  <si>
    <t>MARTINEZ GOÑI, JUAN ANTONIO</t>
  </si>
  <si>
    <t>SANTOS, ADRIANO</t>
  </si>
  <si>
    <t>LEIVA PEÑA, ENRIQUE</t>
  </si>
  <si>
    <t>ZARRALUQUI ANCISO, AMAIA</t>
  </si>
  <si>
    <t>MARTINEZ JUANGO, ADOLFO</t>
  </si>
  <si>
    <t>SILVEIRA, TIAGO</t>
  </si>
  <si>
    <t xml:space="preserve">INLINE CASAL GALEGO. MARINHA GRANDE </t>
  </si>
  <si>
    <t>POLO DE MARCOS, OSCAR</t>
  </si>
  <si>
    <t>MILLER, GREG</t>
  </si>
  <si>
    <t>PONTILES URIBE, SOLON DAVID</t>
  </si>
  <si>
    <t>FORCADELL SALVADÓ, OMAR</t>
  </si>
  <si>
    <t xml:space="preserve">GIMNÁSTIC DE TARRAGONA </t>
  </si>
  <si>
    <t>SÁNCHEZ PÉREZ, DAVID</t>
  </si>
  <si>
    <t>LOPES, HUGO</t>
  </si>
  <si>
    <t>IGLESIAS RODRÍGUEZ, JOSÉ ANTONIO</t>
  </si>
  <si>
    <t xml:space="preserve">2MIL6 </t>
  </si>
  <si>
    <t>POUYDEBAT, MARGOT</t>
  </si>
  <si>
    <t>CARRILLO DÍAZ, ALEJANDRO</t>
  </si>
  <si>
    <t>VALENCIA BAQUEDANO, PABLO</t>
  </si>
  <si>
    <t>TORRES ROIG, VICENT</t>
  </si>
  <si>
    <t>BALEARS (ILLES)</t>
  </si>
  <si>
    <t>BRAVO MOLINA, JOSÉ ERNESTO</t>
  </si>
  <si>
    <t>HERNANDEZ INDURAIN, IÑIGO</t>
  </si>
  <si>
    <t>ALOA BELTRAN DE LUBIANO, EDUARDO</t>
  </si>
  <si>
    <t>ARBESU ZALDUA, EUGENIO</t>
  </si>
  <si>
    <t>ZAMORA RUIZ, EDUARDO</t>
  </si>
  <si>
    <t>FERNÁNDEZ SANTESTEBAN, NAIARA</t>
  </si>
  <si>
    <t>LEZAUN DEL VALLE, LEYRE</t>
  </si>
  <si>
    <t>CERDAN PAYO, ANGELA</t>
  </si>
  <si>
    <t>LARRASOAIN CEBRIÖN, EDURNE</t>
  </si>
  <si>
    <t>MARIN VEGAS, JAVIER</t>
  </si>
  <si>
    <t>CANDEL PÉREZ, ISIDORO</t>
  </si>
  <si>
    <t>COLL CERDÖN, JOAN</t>
  </si>
  <si>
    <t>CUESTA OQUINA, MANUEL</t>
  </si>
  <si>
    <t>CABRERA CHIVA, ELIA</t>
  </si>
  <si>
    <t>VERA VILLA, DAYANA</t>
  </si>
  <si>
    <t>TEJADA BUENO, LEONARDO</t>
  </si>
  <si>
    <t>FERRER GONZALEZ, JUAN IGNACIO</t>
  </si>
  <si>
    <t>MARIÑELARENA USTES, JULEN</t>
  </si>
  <si>
    <t>BERKHOUT ALBASINI, GABRIEL</t>
  </si>
  <si>
    <t xml:space="preserve">M-URBAN </t>
  </si>
  <si>
    <t>RIVERO ALMAGRO, AHINIRE</t>
  </si>
  <si>
    <t>ATXEGA LERTXUNDI, IOSU</t>
  </si>
  <si>
    <t>ESEVERRI ARIZKUREN, AITZIBER</t>
  </si>
  <si>
    <t>MENDIA INARAJA, ENRIQUE</t>
  </si>
  <si>
    <t>SOTO DIAZ DE CERIO, ITXASO</t>
  </si>
  <si>
    <t>MONTERO MOREO, MIGUEL</t>
  </si>
  <si>
    <t>CERDÀ RIVES, BALTASAR</t>
  </si>
  <si>
    <t>ALICANTE/ALACANT</t>
  </si>
  <si>
    <t>URRESTILLA ANGIOZAR, NEREA</t>
  </si>
  <si>
    <t>PASTOR REMIRO, ROBERTO</t>
  </si>
  <si>
    <t>URIBETXEBERRIA EZPELETA, GERARDO</t>
  </si>
  <si>
    <t>RODRIGUEZ BENITO, JAVIER</t>
  </si>
  <si>
    <t>MIRANDA PINCHAO, KATHERINE</t>
  </si>
  <si>
    <t>FERRERES GIMENEZ, ELIAS</t>
  </si>
  <si>
    <t>OSTOLAZA GARCIA, IGOR</t>
  </si>
  <si>
    <t>CIVIKO HERNANDEZ, MIKEL</t>
  </si>
  <si>
    <t>QUIROGA, EVER</t>
  </si>
  <si>
    <t>LAZO MEDINA, JESUS</t>
  </si>
  <si>
    <t>JIMENEZ FRUTOS, FRANCISCO</t>
  </si>
  <si>
    <t>VILLALBA MORENO, LUNA</t>
  </si>
  <si>
    <t>SARASUA EIZAGUIRRE, IGNACIO</t>
  </si>
  <si>
    <t>ROMAN VEGA, GABRIEL</t>
  </si>
  <si>
    <t>ANCIN JIMENEZ, ROBERTO</t>
  </si>
  <si>
    <t>SÁNCHEZ-ARÉVALO  BENITO, RICARDO</t>
  </si>
  <si>
    <t>RUBIO MAESTRE, ERNESTO</t>
  </si>
  <si>
    <t>GALLASTEGI OIANGUREN, JOSE LUIS</t>
  </si>
  <si>
    <t>ZURIARRAIN BERGARA, AITZOL</t>
  </si>
  <si>
    <t>LERGA ROS, FERNANDO</t>
  </si>
  <si>
    <t>LARREA ANDREU, ARACELI</t>
  </si>
  <si>
    <t>ALBIÑANA CALABUIG, JORGE</t>
  </si>
  <si>
    <t>VALENCIA/VALNCIA</t>
  </si>
  <si>
    <t>LAZAR, DANIEL</t>
  </si>
  <si>
    <t>DE LA FUENTE GARRIGOSA, JORGE</t>
  </si>
  <si>
    <t>GOIENETXEA ZABALETA, IBON</t>
  </si>
  <si>
    <t>IPARRAGIRRE ITURRALDE, OLATZ</t>
  </si>
  <si>
    <t>CEBRIÁN ALONSO, HÉCTOR</t>
  </si>
  <si>
    <t>ROLDÖN, GUILLERMO</t>
  </si>
  <si>
    <t>ALDEANO GÓMEZ, CRISTINA</t>
  </si>
  <si>
    <t>MAIZ TELLERIA, AXIER</t>
  </si>
  <si>
    <t>MORENO MORAL, IBAN</t>
  </si>
  <si>
    <t xml:space="preserve">C.D JAEN PATINA </t>
  </si>
  <si>
    <t>ZUBIA AGUINAGA, AITZIBER</t>
  </si>
  <si>
    <t>PLAZAOLA BADIOLA, ANE</t>
  </si>
  <si>
    <t>TELLADO CORCHETE, JOXE</t>
  </si>
  <si>
    <t>PEREZ OCARIZ, LUIS</t>
  </si>
  <si>
    <t>LEOZ ABAURREA, ITSASO</t>
  </si>
  <si>
    <t>UGARTEMENDIA IBARBIA, MIKEL</t>
  </si>
  <si>
    <t>MORENO GONZALEZ, BELEN JUDITH</t>
  </si>
  <si>
    <t xml:space="preserve">CLUB DE PATINAJE AL ANDALUS </t>
  </si>
  <si>
    <t>GOÑI GARMENDIA, AITOR</t>
  </si>
  <si>
    <t>BLAZQUEZ DIEZ, FRANCISCO</t>
  </si>
  <si>
    <t>ASTARBE SANTIAGO, GARIKOITZ</t>
  </si>
  <si>
    <t>OYANGUREN EGUIZABAL, AGUSTIN</t>
  </si>
  <si>
    <t>PASCUAL CORERA, AMAIA</t>
  </si>
  <si>
    <t>SERRANO, ADRIAN</t>
  </si>
  <si>
    <t>RIOJA (LA)</t>
  </si>
  <si>
    <t>BASURCO REVUELTA, FRANCISCO JAVIER</t>
  </si>
  <si>
    <t xml:space="preserve">76-80 ROLLERRIOJA </t>
  </si>
  <si>
    <t>RIOJANA</t>
  </si>
  <si>
    <t>GONZÁLEZ MARLATTO, DIEGO HERNAN "GATO"</t>
  </si>
  <si>
    <t>RUIZ DE ERENTXUN DEL CASTILLO, PABLO</t>
  </si>
  <si>
    <t>CONDE CALERO, MIGUEL</t>
  </si>
  <si>
    <t>BERASTEGI RUBIO, IÑIGO</t>
  </si>
  <si>
    <t>CERMEÑO MURGA, LUIS JAVIER</t>
  </si>
  <si>
    <t>TINITANA  SANTORUN, RENE</t>
  </si>
  <si>
    <t>GUERRA TUDURI, JOSE</t>
  </si>
  <si>
    <t>GARCÍA EL BUSTO, BEATRIZ</t>
  </si>
  <si>
    <t>ELIZAGA VALENTIN, MIREIA</t>
  </si>
  <si>
    <t>ALONSO SAEZ, DIEGO</t>
  </si>
  <si>
    <t>GOMIS CAMPELLO, FRANCISCO</t>
  </si>
  <si>
    <t>ROMERO RODRIGUEZ, JOSE MARIA</t>
  </si>
  <si>
    <t>CUNILLERA GUILLE, HECTOR</t>
  </si>
  <si>
    <t>LARREINA ARRIETA, JUAN IGNACIO</t>
  </si>
  <si>
    <t>HARO BONILLA, JOSÉ ANTONIO</t>
  </si>
  <si>
    <t>KUSZEWSKA, MONIKA</t>
  </si>
  <si>
    <t>MEDINA DOÐATE, ALANIS</t>
  </si>
  <si>
    <t>BRONDEAU, BENJAMIN</t>
  </si>
  <si>
    <t>CHARENTE MARÊTIMO</t>
  </si>
  <si>
    <t>ARRAIZA BEAUMONT, JULEN</t>
  </si>
  <si>
    <t>ZUASTI RÍPODAS, LAURA</t>
  </si>
  <si>
    <t>TERRÓN ROBLES, JOSE MANUEL</t>
  </si>
  <si>
    <t>HERNÁNDEZ MARÍN, MIKEL</t>
  </si>
  <si>
    <t>ROPERO CASTILLO, INMACULADA</t>
  </si>
  <si>
    <t>HERNÁNDEZ CLEMENTE, MARINA</t>
  </si>
  <si>
    <t>HIERRO HUMET, XAVIER</t>
  </si>
  <si>
    <t>JIMENEZ GARCIA, JOSEMANUEL</t>
  </si>
  <si>
    <t>SÀNCHEZ SALAZAR, SANTI</t>
  </si>
  <si>
    <t>PÉREZ SANZ, RAMÓN</t>
  </si>
  <si>
    <t>ARABA-ALAVA</t>
  </si>
  <si>
    <t>ARRIZABALAGA LEIÑENA, JON</t>
  </si>
  <si>
    <t>GAYARRE ANTOMÁS, MAITE</t>
  </si>
  <si>
    <t>TAINTA LEYÚN, IONE</t>
  </si>
  <si>
    <t>LÓPEZ LIZ, ALBERTO</t>
  </si>
  <si>
    <t>VILLAR, DIEGO MARCELINO</t>
  </si>
  <si>
    <t>OLIVEIRA SANTOS, DIANA ROSA</t>
  </si>
  <si>
    <t>AVEIRO</t>
  </si>
  <si>
    <t>PORTUGAL</t>
  </si>
  <si>
    <t>LOPEZ LORENTE, PEDRO</t>
  </si>
  <si>
    <t>ZUASTI ANSO, MIGUEL ANGEL</t>
  </si>
  <si>
    <t>ESCALADA AGUADO, MARIA</t>
  </si>
  <si>
    <t>REY CABRERA, JOAQUÍN</t>
  </si>
  <si>
    <t>NAVARRO CARRASCOSA, ALICIA</t>
  </si>
  <si>
    <t>ZUBELDIA REZOLA, MIKEL</t>
  </si>
  <si>
    <t>CAMPOS VIZOSO, BARBARA</t>
  </si>
  <si>
    <t>OTIN BIBIAN, DAVID</t>
  </si>
  <si>
    <t>CUESTA LOPEZ, ANA</t>
  </si>
  <si>
    <t>CELDRAN FERNANDEZ, JUAN CARLOS</t>
  </si>
  <si>
    <t>REGIFE, JOCO</t>
  </si>
  <si>
    <t>TAIBO IGLESIAS, JOSE MANUEL</t>
  </si>
  <si>
    <t>CAMPOS ESTRADA, JOSÉ ANTONIO</t>
  </si>
  <si>
    <t>SUAREZ CORDERO, VIRGINIA</t>
  </si>
  <si>
    <t>ASTURIAS</t>
  </si>
  <si>
    <t>NUÑEZ AGUILAR, JUAN IGNACIO</t>
  </si>
  <si>
    <t>MARTIN MUGICA, FRANCISCO JAVIER</t>
  </si>
  <si>
    <t>ELZABURU MARTINEZ DE LA PERA, SAIOA</t>
  </si>
  <si>
    <t>VAZQUEZ NEDJME, ALEJANDRO</t>
  </si>
  <si>
    <t>CHAINTRIER, PASCAL</t>
  </si>
  <si>
    <t>PIRINEOS ATLÖNTICOS</t>
  </si>
  <si>
    <t>DOUNIE, LIONEL</t>
  </si>
  <si>
    <t>GIRONDA</t>
  </si>
  <si>
    <t>DOUNIE, MURIEL</t>
  </si>
  <si>
    <t>MONTOYA ZUBELDIA, JOXAN</t>
  </si>
  <si>
    <t>URKOLA ETXETXIPIA, KRISTINA</t>
  </si>
  <si>
    <t>ELIAS, PATRICE</t>
  </si>
  <si>
    <t>ALTO GARONA</t>
  </si>
  <si>
    <t>LARRAÑAGA GORRITI, JULIAN</t>
  </si>
  <si>
    <t>DISLA BASILIO, ALEXIS ALFONSO</t>
  </si>
  <si>
    <t>ALVAREZ VALVERDE, OSCAR</t>
  </si>
  <si>
    <t>DOMÍNGUEZ LORIENTE, VICENTE</t>
  </si>
  <si>
    <t>ALBACETE</t>
  </si>
  <si>
    <t>TOVAR CRUZ, TAMARA</t>
  </si>
  <si>
    <t>ANDORRA</t>
  </si>
  <si>
    <t>SANCHEZ SANCHEZ, MANUEL</t>
  </si>
  <si>
    <t>ABDIHODZIC, AZRA</t>
  </si>
  <si>
    <t>LARRU, EZEQUIEL</t>
  </si>
  <si>
    <t>AGUILA GODOY, MIGUEL ÁNGEL</t>
  </si>
  <si>
    <t>ALBUIN MINGUEZ, ENRIQUE</t>
  </si>
  <si>
    <t>LANCIEGO MURO, MARTÍN</t>
  </si>
  <si>
    <t>CAMÍ PENA, MARC</t>
  </si>
  <si>
    <t>ESCALANTE MATELLANO, ANDRES</t>
  </si>
  <si>
    <t>CORUÑA (A)</t>
  </si>
  <si>
    <t>RAYA REYES, JOSÉ</t>
  </si>
  <si>
    <t>SANCHEZ JIEMENEZ, JUAN JOSE</t>
  </si>
  <si>
    <t>RODRIGO ALCORTA, ALBERTO</t>
  </si>
  <si>
    <t>BARRERO DUQUE, CARLOS</t>
  </si>
  <si>
    <t>ARRABAL HERNÁNDEZ, ANGELES</t>
  </si>
  <si>
    <t>LANZ OCHOA, JUAN</t>
  </si>
  <si>
    <t>GOMEZ GONZALEZ, FERNANDO</t>
  </si>
  <si>
    <t>LURI ROS, ELIAS</t>
  </si>
  <si>
    <t>GOMEZ MARTINEZ, CAROL</t>
  </si>
  <si>
    <t>NAVARRO ETXEBERRIA, FRANCIS</t>
  </si>
  <si>
    <t>AGUIRRE ARIZALA, RAUL</t>
  </si>
  <si>
    <t>MARITXALAR GOIA, ALBERTO</t>
  </si>
  <si>
    <t>PÉREZ SOUZA, ANA</t>
  </si>
  <si>
    <t>MARTINEZ MUÑOZ, JOSE ANTONIO</t>
  </si>
  <si>
    <t>ALDALUR, IBAN</t>
  </si>
  <si>
    <t>MARHUENDA RUBIRA, FRANCISCO</t>
  </si>
  <si>
    <t>GOÑI, SADAY</t>
  </si>
  <si>
    <t>BIBIANO GUILLEN, ALFONSO</t>
  </si>
  <si>
    <t>BERNABEU SERRANO, ALEJANDRO</t>
  </si>
  <si>
    <t>MENDEZ CARBONELL, AFRICA</t>
  </si>
  <si>
    <t>GARATE ARRIZABALAGA, IGOR</t>
  </si>
  <si>
    <t>PONS JUAN, JORDI</t>
  </si>
  <si>
    <t>MACANAS GARCIA, GUSTAVO</t>
  </si>
  <si>
    <t>USANDIZAGA URRETABIZKAIA, UNAI</t>
  </si>
  <si>
    <t>IRAOLA IRAOLA, UNAI</t>
  </si>
  <si>
    <t>BALENTZIAGA LARRAÑAGA, JON</t>
  </si>
  <si>
    <t>ALVAREZ FERNANDEZ, JUAN IGNACIO</t>
  </si>
  <si>
    <t>ALVAREZ CRUZ, ANGEL</t>
  </si>
  <si>
    <t>MARTINS, HELDER</t>
  </si>
  <si>
    <t>MONTERO MERINO, SANTIAGO</t>
  </si>
  <si>
    <t xml:space="preserve">ROLL-IRUÑA </t>
  </si>
  <si>
    <t>SALDISE LAMAISON, IOSU</t>
  </si>
  <si>
    <t>ZUBIRI, SERAFÍN</t>
  </si>
  <si>
    <t>ZUGASTI ZOZAYA, DAVID</t>
  </si>
  <si>
    <t>FEIDT, CHRISTIAN</t>
  </si>
  <si>
    <t>BARROCAL LOPEZ, BEATRIZ</t>
  </si>
  <si>
    <t>LOMA OSORIO, ANA</t>
  </si>
  <si>
    <t>FERNÁNDEZ EGUIAGARAY, SANTIAGO</t>
  </si>
  <si>
    <t>CASANTE LOZANO, RAÚL</t>
  </si>
  <si>
    <t>ALBANO VILLAR, RAQUEL</t>
  </si>
  <si>
    <t>HERNANDEZ NIETO, ROBERTO</t>
  </si>
  <si>
    <t>ZUBILLAGA MINA, FERMIN</t>
  </si>
  <si>
    <t>LÓPEZ CABALEIRO, ROSA</t>
  </si>
  <si>
    <t>MUNIAIN IRURITA, ADOLFO</t>
  </si>
  <si>
    <t>GIL SAENZ, ELENA</t>
  </si>
  <si>
    <t>SONLLEBA LOPEZ, ELENA</t>
  </si>
  <si>
    <t>MARTINEZ SANCHEZ, CARLES</t>
  </si>
  <si>
    <t>LETE ALBERDI, ANE</t>
  </si>
  <si>
    <t>FRAILE IGARETA, AURORA</t>
  </si>
  <si>
    <t>DEL HOYO JIMÉNEZ, GONZALO</t>
  </si>
  <si>
    <t>LEGARRA MORENO, JON</t>
  </si>
  <si>
    <t>IRAZU GOIKOETXEA, ALAIN</t>
  </si>
  <si>
    <t>NAZABAL ZUBIZARRETA, JOXE</t>
  </si>
  <si>
    <t>LOPEZ DORADO, MIGUEL ANGEL</t>
  </si>
  <si>
    <t>DEL VAL FRANCO, ANA ISABEL</t>
  </si>
  <si>
    <t>MIRANDA MONTERO, FERNANDO</t>
  </si>
  <si>
    <t>ZORRAQUINO GARCIA, FRANCISCO JAVIER</t>
  </si>
  <si>
    <t>BRAÑA RUBIO, CRISTINA</t>
  </si>
  <si>
    <t>AGIRRETXE SAN SEBASTIN, JOSÉ MARÍA</t>
  </si>
  <si>
    <t>JULVEZ IBAÑEZ, PABLO</t>
  </si>
  <si>
    <t>RAMIREZ REPARAZ, MIGUEL</t>
  </si>
  <si>
    <t>FABER ARBELOA, MIKEL</t>
  </si>
  <si>
    <t>RODRIGUEZ BARREIRO, NACHO</t>
  </si>
  <si>
    <t>DEL POZO APOSTUA, LUIS</t>
  </si>
  <si>
    <t>NUÑO IGLESIAS, NEREA</t>
  </si>
  <si>
    <t>DAURA SAEZ, LUIS</t>
  </si>
  <si>
    <t>GIL MORALES, JUAN JOSÉ</t>
  </si>
  <si>
    <t>MERINO VEGA, EDUARDO</t>
  </si>
  <si>
    <t>ABADIA ALVAREZ, BEATRIZ</t>
  </si>
  <si>
    <t>CALVO PEREZ, PILAR</t>
  </si>
  <si>
    <t>GARCIA AZNAR, PATRICIA</t>
  </si>
  <si>
    <t>LANGARICA VILLAR, LEYRE</t>
  </si>
  <si>
    <t>38,058</t>
  </si>
  <si>
    <t>37,675</t>
  </si>
  <si>
    <t>37,187</t>
  </si>
  <si>
    <t>35,689</t>
  </si>
  <si>
    <t>35,688</t>
  </si>
  <si>
    <t>35,681</t>
  </si>
  <si>
    <t>35,67</t>
  </si>
  <si>
    <t>35,647</t>
  </si>
  <si>
    <t>35,215</t>
  </si>
  <si>
    <t>35,199</t>
  </si>
  <si>
    <t>35,196</t>
  </si>
  <si>
    <t>35,172</t>
  </si>
  <si>
    <t>34,726</t>
  </si>
  <si>
    <t>34,541</t>
  </si>
  <si>
    <t>34,46</t>
  </si>
  <si>
    <t>34,211</t>
  </si>
  <si>
    <t>34,037</t>
  </si>
  <si>
    <t>34,032</t>
  </si>
  <si>
    <t>34,03</t>
  </si>
  <si>
    <t>34,022</t>
  </si>
  <si>
    <t>34,016</t>
  </si>
  <si>
    <t>34,011</t>
  </si>
  <si>
    <t>33,985</t>
  </si>
  <si>
    <t>33,983</t>
  </si>
  <si>
    <t>33,966</t>
  </si>
  <si>
    <t>33,777</t>
  </si>
  <si>
    <t>33,776</t>
  </si>
  <si>
    <t>33,661</t>
  </si>
  <si>
    <t>33,54</t>
  </si>
  <si>
    <t>33,537</t>
  </si>
  <si>
    <t>33,535</t>
  </si>
  <si>
    <t>33,496</t>
  </si>
  <si>
    <t>33,482</t>
  </si>
  <si>
    <t>33,343</t>
  </si>
  <si>
    <t>33,286</t>
  </si>
  <si>
    <t>32,961</t>
  </si>
  <si>
    <t>32,816</t>
  </si>
  <si>
    <t>32,815</t>
  </si>
  <si>
    <t>32,814</t>
  </si>
  <si>
    <t>32,813</t>
  </si>
  <si>
    <t>32,809</t>
  </si>
  <si>
    <t>32,803</t>
  </si>
  <si>
    <t>32,801</t>
  </si>
  <si>
    <t>32,794</t>
  </si>
  <si>
    <t>32,78</t>
  </si>
  <si>
    <t>32,723</t>
  </si>
  <si>
    <t>32,674</t>
  </si>
  <si>
    <t>32,66</t>
  </si>
  <si>
    <t>32,59</t>
  </si>
  <si>
    <t>32,52</t>
  </si>
  <si>
    <t>32,506</t>
  </si>
  <si>
    <t>32,499</t>
  </si>
  <si>
    <t>32,451</t>
  </si>
  <si>
    <t>32,176</t>
  </si>
  <si>
    <t>31,885</t>
  </si>
  <si>
    <t>31,879</t>
  </si>
  <si>
    <t>31,865</t>
  </si>
  <si>
    <t>31,812</t>
  </si>
  <si>
    <t>31,574</t>
  </si>
  <si>
    <t>31,476</t>
  </si>
  <si>
    <t>31,469</t>
  </si>
  <si>
    <t>31,443</t>
  </si>
  <si>
    <t>31,43</t>
  </si>
  <si>
    <t>31,424</t>
  </si>
  <si>
    <t>31,372</t>
  </si>
  <si>
    <t>31,359</t>
  </si>
  <si>
    <t>31,346</t>
  </si>
  <si>
    <t>31,23</t>
  </si>
  <si>
    <t>31,057</t>
  </si>
  <si>
    <t>30,793</t>
  </si>
  <si>
    <t>30,787</t>
  </si>
  <si>
    <t>30,588</t>
  </si>
  <si>
    <t>30,509</t>
  </si>
  <si>
    <t>30,417</t>
  </si>
  <si>
    <t>30,211</t>
  </si>
  <si>
    <t>30,115</t>
  </si>
  <si>
    <t>29,668</t>
  </si>
  <si>
    <t>29,564</t>
  </si>
  <si>
    <t>29,518</t>
  </si>
  <si>
    <t>29,501</t>
  </si>
  <si>
    <t>29,455</t>
  </si>
  <si>
    <t>29,45</t>
  </si>
  <si>
    <t>29,444</t>
  </si>
  <si>
    <t>29,438</t>
  </si>
  <si>
    <t>29,433</t>
  </si>
  <si>
    <t>29,342</t>
  </si>
  <si>
    <t>29,336</t>
  </si>
  <si>
    <t>29,067</t>
  </si>
  <si>
    <t>28,65</t>
  </si>
  <si>
    <t>28,639</t>
  </si>
  <si>
    <t>28,634</t>
  </si>
  <si>
    <t>28,618</t>
  </si>
  <si>
    <t>28,591</t>
  </si>
  <si>
    <t>28,51</t>
  </si>
  <si>
    <t>28,467</t>
  </si>
  <si>
    <t>28,462</t>
  </si>
  <si>
    <t>28,393</t>
  </si>
  <si>
    <t>28,356</t>
  </si>
  <si>
    <t>28,345</t>
  </si>
  <si>
    <t>28,329</t>
  </si>
  <si>
    <t>28,324</t>
  </si>
  <si>
    <t>28,245</t>
  </si>
  <si>
    <t>28,229</t>
  </si>
  <si>
    <t>28,219</t>
  </si>
  <si>
    <t>28,172</t>
  </si>
  <si>
    <t>28,161</t>
  </si>
  <si>
    <t>28,151</t>
  </si>
  <si>
    <t>28,026</t>
  </si>
  <si>
    <t>28,011</t>
  </si>
  <si>
    <t>27,882</t>
  </si>
  <si>
    <t>27,785</t>
  </si>
  <si>
    <t>27,78</t>
  </si>
  <si>
    <t>27,775</t>
  </si>
  <si>
    <t>27,765</t>
  </si>
  <si>
    <t>27,755</t>
  </si>
  <si>
    <t>27,745</t>
  </si>
  <si>
    <t>27,699</t>
  </si>
  <si>
    <t>27,593</t>
  </si>
  <si>
    <t>27,419</t>
  </si>
  <si>
    <t>27,414</t>
  </si>
  <si>
    <t>27,365</t>
  </si>
  <si>
    <t>27,311</t>
  </si>
  <si>
    <t>27,164</t>
  </si>
  <si>
    <t>27,043</t>
  </si>
  <si>
    <t>26,904</t>
  </si>
  <si>
    <t>26,753</t>
  </si>
  <si>
    <t>26,748</t>
  </si>
  <si>
    <t>26,743</t>
  </si>
  <si>
    <t>26,701</t>
  </si>
  <si>
    <t>26,654</t>
  </si>
  <si>
    <t>26,556</t>
  </si>
  <si>
    <t>26,552</t>
  </si>
  <si>
    <t>26,528</t>
  </si>
  <si>
    <t>26,515</t>
  </si>
  <si>
    <t>26,427</t>
  </si>
  <si>
    <t>26,418</t>
  </si>
  <si>
    <t>26,413</t>
  </si>
  <si>
    <t>26,404</t>
  </si>
  <si>
    <t>26,322</t>
  </si>
  <si>
    <t>26,163</t>
  </si>
  <si>
    <t>26,14</t>
  </si>
  <si>
    <t>26,109</t>
  </si>
  <si>
    <t>25,971</t>
  </si>
  <si>
    <t>25,962</t>
  </si>
  <si>
    <t>25,72</t>
  </si>
  <si>
    <t>25,689</t>
  </si>
  <si>
    <t>25,668</t>
  </si>
  <si>
    <t>25,663</t>
  </si>
  <si>
    <t>25,659</t>
  </si>
  <si>
    <t>25,397</t>
  </si>
  <si>
    <t>25,225</t>
  </si>
  <si>
    <t>25,212</t>
  </si>
  <si>
    <t>25,204</t>
  </si>
  <si>
    <t>25,042</t>
  </si>
  <si>
    <t>25,029</t>
  </si>
  <si>
    <t>24,976</t>
  </si>
  <si>
    <t>24,926</t>
  </si>
  <si>
    <t>24,882</t>
  </si>
  <si>
    <t>24,821</t>
  </si>
  <si>
    <t>24,817</t>
  </si>
  <si>
    <t>24,8</t>
  </si>
  <si>
    <t>24,752</t>
  </si>
  <si>
    <t>24,74</t>
  </si>
  <si>
    <t>24,663</t>
  </si>
  <si>
    <t>24,56</t>
  </si>
  <si>
    <t>24,532</t>
  </si>
  <si>
    <t>24,5</t>
  </si>
  <si>
    <t>24,465</t>
  </si>
  <si>
    <t>24,425</t>
  </si>
  <si>
    <t>24,339</t>
  </si>
  <si>
    <t>24,335</t>
  </si>
  <si>
    <t>24,293</t>
  </si>
  <si>
    <t>24,289</t>
  </si>
  <si>
    <t>24,281</t>
  </si>
  <si>
    <t>24,269</t>
  </si>
  <si>
    <t>24,262</t>
  </si>
  <si>
    <t>24,157</t>
  </si>
  <si>
    <t>24,154</t>
  </si>
  <si>
    <t>24,15</t>
  </si>
  <si>
    <t>24,024</t>
  </si>
  <si>
    <t>23,99</t>
  </si>
  <si>
    <t>23,978</t>
  </si>
  <si>
    <t>23,948</t>
  </si>
  <si>
    <t>23,933</t>
  </si>
  <si>
    <t>23,929</t>
  </si>
  <si>
    <t>23,779</t>
  </si>
  <si>
    <t>23,742</t>
  </si>
  <si>
    <t>23,724</t>
  </si>
  <si>
    <t>23,668</t>
  </si>
  <si>
    <t>23,642</t>
  </si>
  <si>
    <t>23,628</t>
  </si>
  <si>
    <t>23,62</t>
  </si>
  <si>
    <t>23,344</t>
  </si>
  <si>
    <t>23,326</t>
  </si>
  <si>
    <t>23,323</t>
  </si>
  <si>
    <t>23,312</t>
  </si>
  <si>
    <t>23,294</t>
  </si>
  <si>
    <t>23,28</t>
  </si>
  <si>
    <t>23,276</t>
  </si>
  <si>
    <t>23,156</t>
  </si>
  <si>
    <t>23,124</t>
  </si>
  <si>
    <t>23,002</t>
  </si>
  <si>
    <t>22,981</t>
  </si>
  <si>
    <t>22,866</t>
  </si>
  <si>
    <t>22,853</t>
  </si>
  <si>
    <t>22,812</t>
  </si>
  <si>
    <t>22,798</t>
  </si>
  <si>
    <t>22,784</t>
  </si>
  <si>
    <t>22,692</t>
  </si>
  <si>
    <t>22,685</t>
  </si>
  <si>
    <t>22,544</t>
  </si>
  <si>
    <t>22,418</t>
  </si>
  <si>
    <t>22,371</t>
  </si>
  <si>
    <t>22,319</t>
  </si>
  <si>
    <t>22,299</t>
  </si>
  <si>
    <t>22,266</t>
  </si>
  <si>
    <t>22,24</t>
  </si>
  <si>
    <t>22,143</t>
  </si>
  <si>
    <t>22,137</t>
  </si>
  <si>
    <t>22,13</t>
  </si>
  <si>
    <t>22,037</t>
  </si>
  <si>
    <t>21,951</t>
  </si>
  <si>
    <t>21,913</t>
  </si>
  <si>
    <t>21,888</t>
  </si>
  <si>
    <t>21,885</t>
  </si>
  <si>
    <t>21,863</t>
  </si>
  <si>
    <t>21,791</t>
  </si>
  <si>
    <t>21,725</t>
  </si>
  <si>
    <t>21,562</t>
  </si>
  <si>
    <t>21,528</t>
  </si>
  <si>
    <t>21,501</t>
  </si>
  <si>
    <t>21,47</t>
  </si>
  <si>
    <t>21,467</t>
  </si>
  <si>
    <t>21,464</t>
  </si>
  <si>
    <t>21,449</t>
  </si>
  <si>
    <t>21,428</t>
  </si>
  <si>
    <t>21,103</t>
  </si>
  <si>
    <t>21,098</t>
  </si>
  <si>
    <t>21,013</t>
  </si>
  <si>
    <t>21,01</t>
  </si>
  <si>
    <t>21,007</t>
  </si>
  <si>
    <t>20,854</t>
  </si>
  <si>
    <t>20,752</t>
  </si>
  <si>
    <t>20,689</t>
  </si>
  <si>
    <t>20,687</t>
  </si>
  <si>
    <t>20,664</t>
  </si>
  <si>
    <t>20,608</t>
  </si>
  <si>
    <t>20,533</t>
  </si>
  <si>
    <t>20,505</t>
  </si>
  <si>
    <t>20,313</t>
  </si>
  <si>
    <t>20,237</t>
  </si>
  <si>
    <t>20,235</t>
  </si>
  <si>
    <t>20,149</t>
  </si>
  <si>
    <t>20,141</t>
  </si>
  <si>
    <t>20,135</t>
  </si>
  <si>
    <t>20,133</t>
  </si>
  <si>
    <t>19,929</t>
  </si>
  <si>
    <t>19,927</t>
  </si>
  <si>
    <t>19,864</t>
  </si>
  <si>
    <t>19,815</t>
  </si>
  <si>
    <t>19,807</t>
  </si>
  <si>
    <t>19,805</t>
  </si>
  <si>
    <t>19,776</t>
  </si>
  <si>
    <t>19,761</t>
  </si>
  <si>
    <t>19,748</t>
  </si>
  <si>
    <t>19,666</t>
  </si>
  <si>
    <t>19,664</t>
  </si>
  <si>
    <t>19,55</t>
  </si>
  <si>
    <t>19,545</t>
  </si>
  <si>
    <t>19,467</t>
  </si>
  <si>
    <t>19,358</t>
  </si>
  <si>
    <t>19,25</t>
  </si>
  <si>
    <t>18,705</t>
  </si>
  <si>
    <t>18,473</t>
  </si>
  <si>
    <t>18,372</t>
  </si>
  <si>
    <t>18,37</t>
  </si>
  <si>
    <t>18,355</t>
  </si>
  <si>
    <t>18,301</t>
  </si>
  <si>
    <t>18,284</t>
  </si>
  <si>
    <t>17,945</t>
  </si>
  <si>
    <t>17,852</t>
  </si>
  <si>
    <t>17,731</t>
  </si>
  <si>
    <t>17,725</t>
  </si>
  <si>
    <t>17,561</t>
  </si>
  <si>
    <t>17,297</t>
  </si>
  <si>
    <t>17,275</t>
  </si>
  <si>
    <t>17,273</t>
  </si>
  <si>
    <t>16,993</t>
  </si>
  <si>
    <t>16,652</t>
  </si>
  <si>
    <t>16,618</t>
  </si>
  <si>
    <t>16,447</t>
  </si>
  <si>
    <t>16,02</t>
  </si>
  <si>
    <t>15,628</t>
  </si>
  <si>
    <t>15,625</t>
  </si>
  <si>
    <t>30,</t>
  </si>
  <si>
    <t>13,059</t>
  </si>
  <si>
    <t>12,676</t>
  </si>
  <si>
    <t>12,389</t>
  </si>
  <si>
    <t>11,228</t>
  </si>
  <si>
    <t>JUNIOR_B MASCULINO</t>
  </si>
  <si>
    <t>JUNIOR_A MASCULINO</t>
  </si>
  <si>
    <t>POPULAR_30 MASCULINO</t>
  </si>
  <si>
    <t>JUNIOR_B FEMENINO</t>
  </si>
  <si>
    <t>JUNIOR_A FEMENINO</t>
  </si>
  <si>
    <t>POPULAR_18 MASCULINO</t>
  </si>
  <si>
    <t>POPULAR_50 MASCULINO</t>
  </si>
  <si>
    <t>POPULAR_18 FEMENINO</t>
  </si>
  <si>
    <t>POPULAR_40 MASCULINO</t>
  </si>
  <si>
    <t>POPULAR_40 FEMENINO</t>
  </si>
  <si>
    <t>POPULAR_30 FEMENINO</t>
  </si>
  <si>
    <t>POPULAR_50 FEMENINO</t>
  </si>
  <si>
    <t>GARCIA OTAZU, MIKEL</t>
  </si>
  <si>
    <t>CASANAVA MOYANO, DANIEL</t>
  </si>
  <si>
    <t>zzz</t>
  </si>
  <si>
    <t>31,417</t>
  </si>
</sst>
</file>

<file path=xl/styles.xml><?xml version="1.0" encoding="utf-8"?>
<styleSheet xmlns="http://schemas.openxmlformats.org/spreadsheetml/2006/main">
  <numFmts count="2">
    <numFmt numFmtId="164" formatCode="h:mm:ss.000"/>
    <numFmt numFmtId="165" formatCode="0.000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1" fillId="0" borderId="0" xfId="1"/>
    <xf numFmtId="164" fontId="1" fillId="0" borderId="0" xfId="1" applyNumberFormat="1"/>
    <xf numFmtId="0" fontId="1" fillId="0" borderId="0" xfId="1" applyAlignment="1">
      <alignment horizontal="centerContinuous" vertical="center"/>
    </xf>
    <xf numFmtId="165" fontId="1" fillId="0" borderId="0" xfId="1" applyNumberFormat="1"/>
    <xf numFmtId="0" fontId="3" fillId="0" borderId="0" xfId="0" applyFont="1"/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5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7" xfId="0" applyFont="1" applyBorder="1"/>
    <xf numFmtId="0" fontId="0" fillId="0" borderId="0" xfId="0" applyAlignment="1">
      <alignment vertical="center"/>
    </xf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/>
      <c:lineChart>
        <c:grouping val="standard"/>
        <c:ser>
          <c:idx val="0"/>
          <c:order val="0"/>
          <c:tx>
            <c:strRef>
              <c:f>Resumen!$E$8</c:f>
              <c:strCache>
                <c:ptCount val="1"/>
                <c:pt idx="0">
                  <c:v>2009</c:v>
                </c:pt>
              </c:strCache>
            </c:strRef>
          </c:tx>
          <c:cat>
            <c:strRef>
              <c:f>Resumen!$D$9:$D$78</c:f>
              <c:strCache>
                <c:ptCount val="27"/>
                <c:pt idx="0">
                  <c:v>de 0 a 16</c:v>
                </c:pt>
                <c:pt idx="1">
                  <c:v>de 16 a 17</c:v>
                </c:pt>
                <c:pt idx="2">
                  <c:v>de 17 a 18</c:v>
                </c:pt>
                <c:pt idx="3">
                  <c:v>de 18 a 19</c:v>
                </c:pt>
                <c:pt idx="4">
                  <c:v>de 19 a 20</c:v>
                </c:pt>
                <c:pt idx="5">
                  <c:v>de 20 a 21</c:v>
                </c:pt>
                <c:pt idx="6">
                  <c:v>de 21 a 22</c:v>
                </c:pt>
                <c:pt idx="7">
                  <c:v>de 22 a 23</c:v>
                </c:pt>
                <c:pt idx="8">
                  <c:v>de 23 a 24</c:v>
                </c:pt>
                <c:pt idx="9">
                  <c:v>de 24 a 25</c:v>
                </c:pt>
                <c:pt idx="10">
                  <c:v>de 25 a 26</c:v>
                </c:pt>
                <c:pt idx="11">
                  <c:v>de 26 a 27</c:v>
                </c:pt>
                <c:pt idx="12">
                  <c:v>de 27 a 28</c:v>
                </c:pt>
                <c:pt idx="13">
                  <c:v>de 28 a 29</c:v>
                </c:pt>
                <c:pt idx="14">
                  <c:v>de 29 a 30</c:v>
                </c:pt>
                <c:pt idx="15">
                  <c:v>de 30 a 31</c:v>
                </c:pt>
                <c:pt idx="16">
                  <c:v>de 31 a 32</c:v>
                </c:pt>
                <c:pt idx="17">
                  <c:v>de 32 a 33</c:v>
                </c:pt>
                <c:pt idx="18">
                  <c:v>de 33 a 34</c:v>
                </c:pt>
                <c:pt idx="19">
                  <c:v>de 34 a 35</c:v>
                </c:pt>
                <c:pt idx="20">
                  <c:v>de 35 a 36</c:v>
                </c:pt>
                <c:pt idx="21">
                  <c:v>de 36 a 37</c:v>
                </c:pt>
                <c:pt idx="22">
                  <c:v>de 37 a 38</c:v>
                </c:pt>
                <c:pt idx="23">
                  <c:v>de 38 a 39</c:v>
                </c:pt>
                <c:pt idx="24">
                  <c:v>de 39 a 40</c:v>
                </c:pt>
                <c:pt idx="25">
                  <c:v>de 40 a 41</c:v>
                </c:pt>
                <c:pt idx="26">
                  <c:v>de 41 a 42</c:v>
                </c:pt>
              </c:strCache>
            </c:strRef>
          </c:cat>
          <c:val>
            <c:numRef>
              <c:f>Resumen!$E$9:$E$78</c:f>
              <c:numCache>
                <c:formatCode>General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4</c:v>
                </c:pt>
                <c:pt idx="7">
                  <c:v>5</c:v>
                </c:pt>
                <c:pt idx="8">
                  <c:v>10</c:v>
                </c:pt>
                <c:pt idx="9">
                  <c:v>8</c:v>
                </c:pt>
                <c:pt idx="10">
                  <c:v>8</c:v>
                </c:pt>
                <c:pt idx="11">
                  <c:v>5</c:v>
                </c:pt>
                <c:pt idx="12">
                  <c:v>6</c:v>
                </c:pt>
                <c:pt idx="13">
                  <c:v>9</c:v>
                </c:pt>
                <c:pt idx="14">
                  <c:v>11</c:v>
                </c:pt>
                <c:pt idx="15">
                  <c:v>13</c:v>
                </c:pt>
                <c:pt idx="16">
                  <c:v>4</c:v>
                </c:pt>
                <c:pt idx="17">
                  <c:v>8</c:v>
                </c:pt>
                <c:pt idx="18">
                  <c:v>9</c:v>
                </c:pt>
                <c:pt idx="19">
                  <c:v>4</c:v>
                </c:pt>
                <c:pt idx="20">
                  <c:v>6</c:v>
                </c:pt>
                <c:pt idx="21">
                  <c:v>2</c:v>
                </c:pt>
                <c:pt idx="22">
                  <c:v>3</c:v>
                </c:pt>
                <c:pt idx="23">
                  <c:v>4</c:v>
                </c:pt>
                <c:pt idx="24">
                  <c:v>7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1"/>
          <c:order val="1"/>
          <c:tx>
            <c:strRef>
              <c:f>Resumen!$F$8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Resumen!$D$9:$D$78</c:f>
              <c:strCache>
                <c:ptCount val="27"/>
                <c:pt idx="0">
                  <c:v>de 0 a 16</c:v>
                </c:pt>
                <c:pt idx="1">
                  <c:v>de 16 a 17</c:v>
                </c:pt>
                <c:pt idx="2">
                  <c:v>de 17 a 18</c:v>
                </c:pt>
                <c:pt idx="3">
                  <c:v>de 18 a 19</c:v>
                </c:pt>
                <c:pt idx="4">
                  <c:v>de 19 a 20</c:v>
                </c:pt>
                <c:pt idx="5">
                  <c:v>de 20 a 21</c:v>
                </c:pt>
                <c:pt idx="6">
                  <c:v>de 21 a 22</c:v>
                </c:pt>
                <c:pt idx="7">
                  <c:v>de 22 a 23</c:v>
                </c:pt>
                <c:pt idx="8">
                  <c:v>de 23 a 24</c:v>
                </c:pt>
                <c:pt idx="9">
                  <c:v>de 24 a 25</c:v>
                </c:pt>
                <c:pt idx="10">
                  <c:v>de 25 a 26</c:v>
                </c:pt>
                <c:pt idx="11">
                  <c:v>de 26 a 27</c:v>
                </c:pt>
                <c:pt idx="12">
                  <c:v>de 27 a 28</c:v>
                </c:pt>
                <c:pt idx="13">
                  <c:v>de 28 a 29</c:v>
                </c:pt>
                <c:pt idx="14">
                  <c:v>de 29 a 30</c:v>
                </c:pt>
                <c:pt idx="15">
                  <c:v>de 30 a 31</c:v>
                </c:pt>
                <c:pt idx="16">
                  <c:v>de 31 a 32</c:v>
                </c:pt>
                <c:pt idx="17">
                  <c:v>de 32 a 33</c:v>
                </c:pt>
                <c:pt idx="18">
                  <c:v>de 33 a 34</c:v>
                </c:pt>
                <c:pt idx="19">
                  <c:v>de 34 a 35</c:v>
                </c:pt>
                <c:pt idx="20">
                  <c:v>de 35 a 36</c:v>
                </c:pt>
                <c:pt idx="21">
                  <c:v>de 36 a 37</c:v>
                </c:pt>
                <c:pt idx="22">
                  <c:v>de 37 a 38</c:v>
                </c:pt>
                <c:pt idx="23">
                  <c:v>de 38 a 39</c:v>
                </c:pt>
                <c:pt idx="24">
                  <c:v>de 39 a 40</c:v>
                </c:pt>
                <c:pt idx="25">
                  <c:v>de 40 a 41</c:v>
                </c:pt>
                <c:pt idx="26">
                  <c:v>de 41 a 42</c:v>
                </c:pt>
              </c:strCache>
            </c:strRef>
          </c:cat>
          <c:val>
            <c:numRef>
              <c:f>Resumen!$F$9:$F$78</c:f>
              <c:numCache>
                <c:formatCode>General</c:formatCode>
                <c:ptCount val="27"/>
                <c:pt idx="0">
                  <c:v>4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11</c:v>
                </c:pt>
                <c:pt idx="6">
                  <c:v>6</c:v>
                </c:pt>
                <c:pt idx="7">
                  <c:v>9</c:v>
                </c:pt>
                <c:pt idx="8">
                  <c:v>6</c:v>
                </c:pt>
                <c:pt idx="9">
                  <c:v>10</c:v>
                </c:pt>
                <c:pt idx="10">
                  <c:v>10</c:v>
                </c:pt>
                <c:pt idx="11">
                  <c:v>12</c:v>
                </c:pt>
                <c:pt idx="12">
                  <c:v>9</c:v>
                </c:pt>
                <c:pt idx="13">
                  <c:v>12</c:v>
                </c:pt>
                <c:pt idx="14">
                  <c:v>10</c:v>
                </c:pt>
                <c:pt idx="15">
                  <c:v>15</c:v>
                </c:pt>
                <c:pt idx="16">
                  <c:v>4</c:v>
                </c:pt>
                <c:pt idx="17">
                  <c:v>11</c:v>
                </c:pt>
                <c:pt idx="18">
                  <c:v>8</c:v>
                </c:pt>
                <c:pt idx="19">
                  <c:v>3</c:v>
                </c:pt>
                <c:pt idx="20">
                  <c:v>2</c:v>
                </c:pt>
                <c:pt idx="21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2"/>
          <c:order val="2"/>
          <c:tx>
            <c:strRef>
              <c:f>Resumen!$G$8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Resumen!$D$9:$D$78</c:f>
              <c:strCache>
                <c:ptCount val="27"/>
                <c:pt idx="0">
                  <c:v>de 0 a 16</c:v>
                </c:pt>
                <c:pt idx="1">
                  <c:v>de 16 a 17</c:v>
                </c:pt>
                <c:pt idx="2">
                  <c:v>de 17 a 18</c:v>
                </c:pt>
                <c:pt idx="3">
                  <c:v>de 18 a 19</c:v>
                </c:pt>
                <c:pt idx="4">
                  <c:v>de 19 a 20</c:v>
                </c:pt>
                <c:pt idx="5">
                  <c:v>de 20 a 21</c:v>
                </c:pt>
                <c:pt idx="6">
                  <c:v>de 21 a 22</c:v>
                </c:pt>
                <c:pt idx="7">
                  <c:v>de 22 a 23</c:v>
                </c:pt>
                <c:pt idx="8">
                  <c:v>de 23 a 24</c:v>
                </c:pt>
                <c:pt idx="9">
                  <c:v>de 24 a 25</c:v>
                </c:pt>
                <c:pt idx="10">
                  <c:v>de 25 a 26</c:v>
                </c:pt>
                <c:pt idx="11">
                  <c:v>de 26 a 27</c:v>
                </c:pt>
                <c:pt idx="12">
                  <c:v>de 27 a 28</c:v>
                </c:pt>
                <c:pt idx="13">
                  <c:v>de 28 a 29</c:v>
                </c:pt>
                <c:pt idx="14">
                  <c:v>de 29 a 30</c:v>
                </c:pt>
                <c:pt idx="15">
                  <c:v>de 30 a 31</c:v>
                </c:pt>
                <c:pt idx="16">
                  <c:v>de 31 a 32</c:v>
                </c:pt>
                <c:pt idx="17">
                  <c:v>de 32 a 33</c:v>
                </c:pt>
                <c:pt idx="18">
                  <c:v>de 33 a 34</c:v>
                </c:pt>
                <c:pt idx="19">
                  <c:v>de 34 a 35</c:v>
                </c:pt>
                <c:pt idx="20">
                  <c:v>de 35 a 36</c:v>
                </c:pt>
                <c:pt idx="21">
                  <c:v>de 36 a 37</c:v>
                </c:pt>
                <c:pt idx="22">
                  <c:v>de 37 a 38</c:v>
                </c:pt>
                <c:pt idx="23">
                  <c:v>de 38 a 39</c:v>
                </c:pt>
                <c:pt idx="24">
                  <c:v>de 39 a 40</c:v>
                </c:pt>
                <c:pt idx="25">
                  <c:v>de 40 a 41</c:v>
                </c:pt>
                <c:pt idx="26">
                  <c:v>de 41 a 42</c:v>
                </c:pt>
              </c:strCache>
            </c:strRef>
          </c:cat>
          <c:val>
            <c:numRef>
              <c:f>Resumen!$G$9:$G$78</c:f>
              <c:numCache>
                <c:formatCode>General</c:formatCode>
                <c:ptCount val="27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12</c:v>
                </c:pt>
                <c:pt idx="6">
                  <c:v>4</c:v>
                </c:pt>
                <c:pt idx="7">
                  <c:v>12</c:v>
                </c:pt>
                <c:pt idx="8">
                  <c:v>9</c:v>
                </c:pt>
                <c:pt idx="9">
                  <c:v>10</c:v>
                </c:pt>
                <c:pt idx="10">
                  <c:v>14</c:v>
                </c:pt>
                <c:pt idx="11">
                  <c:v>14</c:v>
                </c:pt>
                <c:pt idx="12">
                  <c:v>21</c:v>
                </c:pt>
                <c:pt idx="13">
                  <c:v>8</c:v>
                </c:pt>
                <c:pt idx="14">
                  <c:v>14</c:v>
                </c:pt>
                <c:pt idx="15">
                  <c:v>13</c:v>
                </c:pt>
                <c:pt idx="16">
                  <c:v>0</c:v>
                </c:pt>
                <c:pt idx="17">
                  <c:v>9</c:v>
                </c:pt>
                <c:pt idx="18">
                  <c:v>10</c:v>
                </c:pt>
                <c:pt idx="19">
                  <c:v>8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3"/>
          <c:order val="3"/>
          <c:tx>
            <c:strRef>
              <c:f>Resumen!$H$8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Resumen!$D$9:$D$78</c:f>
              <c:strCache>
                <c:ptCount val="27"/>
                <c:pt idx="0">
                  <c:v>de 0 a 16</c:v>
                </c:pt>
                <c:pt idx="1">
                  <c:v>de 16 a 17</c:v>
                </c:pt>
                <c:pt idx="2">
                  <c:v>de 17 a 18</c:v>
                </c:pt>
                <c:pt idx="3">
                  <c:v>de 18 a 19</c:v>
                </c:pt>
                <c:pt idx="4">
                  <c:v>de 19 a 20</c:v>
                </c:pt>
                <c:pt idx="5">
                  <c:v>de 20 a 21</c:v>
                </c:pt>
                <c:pt idx="6">
                  <c:v>de 21 a 22</c:v>
                </c:pt>
                <c:pt idx="7">
                  <c:v>de 22 a 23</c:v>
                </c:pt>
                <c:pt idx="8">
                  <c:v>de 23 a 24</c:v>
                </c:pt>
                <c:pt idx="9">
                  <c:v>de 24 a 25</c:v>
                </c:pt>
                <c:pt idx="10">
                  <c:v>de 25 a 26</c:v>
                </c:pt>
                <c:pt idx="11">
                  <c:v>de 26 a 27</c:v>
                </c:pt>
                <c:pt idx="12">
                  <c:v>de 27 a 28</c:v>
                </c:pt>
                <c:pt idx="13">
                  <c:v>de 28 a 29</c:v>
                </c:pt>
                <c:pt idx="14">
                  <c:v>de 29 a 30</c:v>
                </c:pt>
                <c:pt idx="15">
                  <c:v>de 30 a 31</c:v>
                </c:pt>
                <c:pt idx="16">
                  <c:v>de 31 a 32</c:v>
                </c:pt>
                <c:pt idx="17">
                  <c:v>de 32 a 33</c:v>
                </c:pt>
                <c:pt idx="18">
                  <c:v>de 33 a 34</c:v>
                </c:pt>
                <c:pt idx="19">
                  <c:v>de 34 a 35</c:v>
                </c:pt>
                <c:pt idx="20">
                  <c:v>de 35 a 36</c:v>
                </c:pt>
                <c:pt idx="21">
                  <c:v>de 36 a 37</c:v>
                </c:pt>
                <c:pt idx="22">
                  <c:v>de 37 a 38</c:v>
                </c:pt>
                <c:pt idx="23">
                  <c:v>de 38 a 39</c:v>
                </c:pt>
                <c:pt idx="24">
                  <c:v>de 39 a 40</c:v>
                </c:pt>
                <c:pt idx="25">
                  <c:v>de 40 a 41</c:v>
                </c:pt>
                <c:pt idx="26">
                  <c:v>de 41 a 42</c:v>
                </c:pt>
              </c:strCache>
            </c:strRef>
          </c:cat>
          <c:val>
            <c:numRef>
              <c:f>Resumen!$H$9:$H$78</c:f>
              <c:numCache>
                <c:formatCode>General</c:formatCode>
                <c:ptCount val="27"/>
                <c:pt idx="0">
                  <c:v>6</c:v>
                </c:pt>
                <c:pt idx="1">
                  <c:v>4</c:v>
                </c:pt>
                <c:pt idx="2">
                  <c:v>3</c:v>
                </c:pt>
                <c:pt idx="3">
                  <c:v>6</c:v>
                </c:pt>
                <c:pt idx="4">
                  <c:v>8</c:v>
                </c:pt>
                <c:pt idx="5">
                  <c:v>3</c:v>
                </c:pt>
                <c:pt idx="6">
                  <c:v>4</c:v>
                </c:pt>
                <c:pt idx="7">
                  <c:v>9</c:v>
                </c:pt>
                <c:pt idx="8">
                  <c:v>11</c:v>
                </c:pt>
                <c:pt idx="9">
                  <c:v>20</c:v>
                </c:pt>
                <c:pt idx="10">
                  <c:v>13</c:v>
                </c:pt>
                <c:pt idx="11">
                  <c:v>14</c:v>
                </c:pt>
                <c:pt idx="12">
                  <c:v>12</c:v>
                </c:pt>
                <c:pt idx="13">
                  <c:v>4</c:v>
                </c:pt>
                <c:pt idx="14">
                  <c:v>18</c:v>
                </c:pt>
                <c:pt idx="15">
                  <c:v>10</c:v>
                </c:pt>
                <c:pt idx="16">
                  <c:v>7</c:v>
                </c:pt>
                <c:pt idx="17">
                  <c:v>17</c:v>
                </c:pt>
                <c:pt idx="18">
                  <c:v>6</c:v>
                </c:pt>
                <c:pt idx="19">
                  <c:v>16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4"/>
          <c:order val="4"/>
          <c:tx>
            <c:strRef>
              <c:f>Resumen!$I$8</c:f>
              <c:strCache>
                <c:ptCount val="1"/>
                <c:pt idx="0">
                  <c:v>2013</c:v>
                </c:pt>
              </c:strCache>
            </c:strRef>
          </c:tx>
          <c:cat>
            <c:strRef>
              <c:f>Resumen!$D$9:$D$78</c:f>
              <c:strCache>
                <c:ptCount val="27"/>
                <c:pt idx="0">
                  <c:v>de 0 a 16</c:v>
                </c:pt>
                <c:pt idx="1">
                  <c:v>de 16 a 17</c:v>
                </c:pt>
                <c:pt idx="2">
                  <c:v>de 17 a 18</c:v>
                </c:pt>
                <c:pt idx="3">
                  <c:v>de 18 a 19</c:v>
                </c:pt>
                <c:pt idx="4">
                  <c:v>de 19 a 20</c:v>
                </c:pt>
                <c:pt idx="5">
                  <c:v>de 20 a 21</c:v>
                </c:pt>
                <c:pt idx="6">
                  <c:v>de 21 a 22</c:v>
                </c:pt>
                <c:pt idx="7">
                  <c:v>de 22 a 23</c:v>
                </c:pt>
                <c:pt idx="8">
                  <c:v>de 23 a 24</c:v>
                </c:pt>
                <c:pt idx="9">
                  <c:v>de 24 a 25</c:v>
                </c:pt>
                <c:pt idx="10">
                  <c:v>de 25 a 26</c:v>
                </c:pt>
                <c:pt idx="11">
                  <c:v>de 26 a 27</c:v>
                </c:pt>
                <c:pt idx="12">
                  <c:v>de 27 a 28</c:v>
                </c:pt>
                <c:pt idx="13">
                  <c:v>de 28 a 29</c:v>
                </c:pt>
                <c:pt idx="14">
                  <c:v>de 29 a 30</c:v>
                </c:pt>
                <c:pt idx="15">
                  <c:v>de 30 a 31</c:v>
                </c:pt>
                <c:pt idx="16">
                  <c:v>de 31 a 32</c:v>
                </c:pt>
                <c:pt idx="17">
                  <c:v>de 32 a 33</c:v>
                </c:pt>
                <c:pt idx="18">
                  <c:v>de 33 a 34</c:v>
                </c:pt>
                <c:pt idx="19">
                  <c:v>de 34 a 35</c:v>
                </c:pt>
                <c:pt idx="20">
                  <c:v>de 35 a 36</c:v>
                </c:pt>
                <c:pt idx="21">
                  <c:v>de 36 a 37</c:v>
                </c:pt>
                <c:pt idx="22">
                  <c:v>de 37 a 38</c:v>
                </c:pt>
                <c:pt idx="23">
                  <c:v>de 38 a 39</c:v>
                </c:pt>
                <c:pt idx="24">
                  <c:v>de 39 a 40</c:v>
                </c:pt>
                <c:pt idx="25">
                  <c:v>de 40 a 41</c:v>
                </c:pt>
                <c:pt idx="26">
                  <c:v>de 41 a 42</c:v>
                </c:pt>
              </c:strCache>
            </c:strRef>
          </c:cat>
          <c:val>
            <c:numRef>
              <c:f>Resumen!$I$9:$I$78</c:f>
              <c:numCache>
                <c:formatCode>General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3</c:v>
                </c:pt>
                <c:pt idx="8">
                  <c:v>15</c:v>
                </c:pt>
                <c:pt idx="9">
                  <c:v>12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14</c:v>
                </c:pt>
                <c:pt idx="14">
                  <c:v>9</c:v>
                </c:pt>
                <c:pt idx="15">
                  <c:v>13</c:v>
                </c:pt>
                <c:pt idx="16">
                  <c:v>13</c:v>
                </c:pt>
                <c:pt idx="17">
                  <c:v>16</c:v>
                </c:pt>
                <c:pt idx="18">
                  <c:v>7</c:v>
                </c:pt>
                <c:pt idx="19">
                  <c:v>4</c:v>
                </c:pt>
                <c:pt idx="20">
                  <c:v>17</c:v>
                </c:pt>
                <c:pt idx="21">
                  <c:v>8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5"/>
          <c:order val="5"/>
          <c:tx>
            <c:strRef>
              <c:f>Resumen!$J$8</c:f>
              <c:strCache>
                <c:ptCount val="1"/>
                <c:pt idx="0">
                  <c:v>2014</c:v>
                </c:pt>
              </c:strCache>
            </c:strRef>
          </c:tx>
          <c:cat>
            <c:strRef>
              <c:f>Resumen!$D$9:$D$78</c:f>
              <c:strCache>
                <c:ptCount val="27"/>
                <c:pt idx="0">
                  <c:v>de 0 a 16</c:v>
                </c:pt>
                <c:pt idx="1">
                  <c:v>de 16 a 17</c:v>
                </c:pt>
                <c:pt idx="2">
                  <c:v>de 17 a 18</c:v>
                </c:pt>
                <c:pt idx="3">
                  <c:v>de 18 a 19</c:v>
                </c:pt>
                <c:pt idx="4">
                  <c:v>de 19 a 20</c:v>
                </c:pt>
                <c:pt idx="5">
                  <c:v>de 20 a 21</c:v>
                </c:pt>
                <c:pt idx="6">
                  <c:v>de 21 a 22</c:v>
                </c:pt>
                <c:pt idx="7">
                  <c:v>de 22 a 23</c:v>
                </c:pt>
                <c:pt idx="8">
                  <c:v>de 23 a 24</c:v>
                </c:pt>
                <c:pt idx="9">
                  <c:v>de 24 a 25</c:v>
                </c:pt>
                <c:pt idx="10">
                  <c:v>de 25 a 26</c:v>
                </c:pt>
                <c:pt idx="11">
                  <c:v>de 26 a 27</c:v>
                </c:pt>
                <c:pt idx="12">
                  <c:v>de 27 a 28</c:v>
                </c:pt>
                <c:pt idx="13">
                  <c:v>de 28 a 29</c:v>
                </c:pt>
                <c:pt idx="14">
                  <c:v>de 29 a 30</c:v>
                </c:pt>
                <c:pt idx="15">
                  <c:v>de 30 a 31</c:v>
                </c:pt>
                <c:pt idx="16">
                  <c:v>de 31 a 32</c:v>
                </c:pt>
                <c:pt idx="17">
                  <c:v>de 32 a 33</c:v>
                </c:pt>
                <c:pt idx="18">
                  <c:v>de 33 a 34</c:v>
                </c:pt>
                <c:pt idx="19">
                  <c:v>de 34 a 35</c:v>
                </c:pt>
                <c:pt idx="20">
                  <c:v>de 35 a 36</c:v>
                </c:pt>
                <c:pt idx="21">
                  <c:v>de 36 a 37</c:v>
                </c:pt>
                <c:pt idx="22">
                  <c:v>de 37 a 38</c:v>
                </c:pt>
                <c:pt idx="23">
                  <c:v>de 38 a 39</c:v>
                </c:pt>
                <c:pt idx="24">
                  <c:v>de 39 a 40</c:v>
                </c:pt>
                <c:pt idx="25">
                  <c:v>de 40 a 41</c:v>
                </c:pt>
                <c:pt idx="26">
                  <c:v>de 41 a 42</c:v>
                </c:pt>
              </c:strCache>
            </c:strRef>
          </c:cat>
          <c:val>
            <c:numRef>
              <c:f>Resumen!$J$9:$J$78</c:f>
              <c:numCache>
                <c:formatCode>General</c:formatCode>
                <c:ptCount val="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9</c:v>
                </c:pt>
                <c:pt idx="5">
                  <c:v>3</c:v>
                </c:pt>
                <c:pt idx="6">
                  <c:v>12</c:v>
                </c:pt>
                <c:pt idx="7">
                  <c:v>5</c:v>
                </c:pt>
                <c:pt idx="8">
                  <c:v>17</c:v>
                </c:pt>
                <c:pt idx="9">
                  <c:v>26</c:v>
                </c:pt>
                <c:pt idx="10">
                  <c:v>8</c:v>
                </c:pt>
                <c:pt idx="11">
                  <c:v>8</c:v>
                </c:pt>
                <c:pt idx="12">
                  <c:v>12</c:v>
                </c:pt>
                <c:pt idx="13">
                  <c:v>20</c:v>
                </c:pt>
                <c:pt idx="14">
                  <c:v>18</c:v>
                </c:pt>
                <c:pt idx="15">
                  <c:v>22</c:v>
                </c:pt>
                <c:pt idx="16">
                  <c:v>16</c:v>
                </c:pt>
                <c:pt idx="17">
                  <c:v>11</c:v>
                </c:pt>
                <c:pt idx="18">
                  <c:v>15</c:v>
                </c:pt>
                <c:pt idx="19">
                  <c:v>7</c:v>
                </c:pt>
                <c:pt idx="20">
                  <c:v>14</c:v>
                </c:pt>
                <c:pt idx="21">
                  <c:v>2</c:v>
                </c:pt>
                <c:pt idx="22">
                  <c:v>7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6"/>
          <c:order val="6"/>
          <c:tx>
            <c:strRef>
              <c:f>Resumen!$K$8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Resumen!$D$9:$D$78</c:f>
              <c:strCache>
                <c:ptCount val="27"/>
                <c:pt idx="0">
                  <c:v>de 0 a 16</c:v>
                </c:pt>
                <c:pt idx="1">
                  <c:v>de 16 a 17</c:v>
                </c:pt>
                <c:pt idx="2">
                  <c:v>de 17 a 18</c:v>
                </c:pt>
                <c:pt idx="3">
                  <c:v>de 18 a 19</c:v>
                </c:pt>
                <c:pt idx="4">
                  <c:v>de 19 a 20</c:v>
                </c:pt>
                <c:pt idx="5">
                  <c:v>de 20 a 21</c:v>
                </c:pt>
                <c:pt idx="6">
                  <c:v>de 21 a 22</c:v>
                </c:pt>
                <c:pt idx="7">
                  <c:v>de 22 a 23</c:v>
                </c:pt>
                <c:pt idx="8">
                  <c:v>de 23 a 24</c:v>
                </c:pt>
                <c:pt idx="9">
                  <c:v>de 24 a 25</c:v>
                </c:pt>
                <c:pt idx="10">
                  <c:v>de 25 a 26</c:v>
                </c:pt>
                <c:pt idx="11">
                  <c:v>de 26 a 27</c:v>
                </c:pt>
                <c:pt idx="12">
                  <c:v>de 27 a 28</c:v>
                </c:pt>
                <c:pt idx="13">
                  <c:v>de 28 a 29</c:v>
                </c:pt>
                <c:pt idx="14">
                  <c:v>de 29 a 30</c:v>
                </c:pt>
                <c:pt idx="15">
                  <c:v>de 30 a 31</c:v>
                </c:pt>
                <c:pt idx="16">
                  <c:v>de 31 a 32</c:v>
                </c:pt>
                <c:pt idx="17">
                  <c:v>de 32 a 33</c:v>
                </c:pt>
                <c:pt idx="18">
                  <c:v>de 33 a 34</c:v>
                </c:pt>
                <c:pt idx="19">
                  <c:v>de 34 a 35</c:v>
                </c:pt>
                <c:pt idx="20">
                  <c:v>de 35 a 36</c:v>
                </c:pt>
                <c:pt idx="21">
                  <c:v>de 36 a 37</c:v>
                </c:pt>
                <c:pt idx="22">
                  <c:v>de 37 a 38</c:v>
                </c:pt>
                <c:pt idx="23">
                  <c:v>de 38 a 39</c:v>
                </c:pt>
                <c:pt idx="24">
                  <c:v>de 39 a 40</c:v>
                </c:pt>
                <c:pt idx="25">
                  <c:v>de 40 a 41</c:v>
                </c:pt>
                <c:pt idx="26">
                  <c:v>de 41 a 42</c:v>
                </c:pt>
              </c:strCache>
            </c:strRef>
          </c:cat>
          <c:val>
            <c:numRef>
              <c:f>Resumen!$K$9:$K$78</c:f>
              <c:numCache>
                <c:formatCode>General</c:formatCode>
                <c:ptCount val="27"/>
                <c:pt idx="0">
                  <c:v>7</c:v>
                </c:pt>
                <c:pt idx="1">
                  <c:v>5</c:v>
                </c:pt>
                <c:pt idx="2">
                  <c:v>9</c:v>
                </c:pt>
                <c:pt idx="3">
                  <c:v>7</c:v>
                </c:pt>
                <c:pt idx="4">
                  <c:v>16</c:v>
                </c:pt>
                <c:pt idx="5">
                  <c:v>16</c:v>
                </c:pt>
                <c:pt idx="6">
                  <c:v>27</c:v>
                </c:pt>
                <c:pt idx="7">
                  <c:v>24</c:v>
                </c:pt>
                <c:pt idx="8">
                  <c:v>26</c:v>
                </c:pt>
                <c:pt idx="9">
                  <c:v>31</c:v>
                </c:pt>
                <c:pt idx="10">
                  <c:v>15</c:v>
                </c:pt>
                <c:pt idx="11">
                  <c:v>22</c:v>
                </c:pt>
                <c:pt idx="12">
                  <c:v>19</c:v>
                </c:pt>
                <c:pt idx="13">
                  <c:v>25</c:v>
                </c:pt>
                <c:pt idx="14">
                  <c:v>18</c:v>
                </c:pt>
                <c:pt idx="15">
                  <c:v>9</c:v>
                </c:pt>
                <c:pt idx="16">
                  <c:v>21</c:v>
                </c:pt>
                <c:pt idx="17">
                  <c:v>24</c:v>
                </c:pt>
                <c:pt idx="18">
                  <c:v>13</c:v>
                </c:pt>
                <c:pt idx="19">
                  <c:v>12</c:v>
                </c:pt>
                <c:pt idx="20">
                  <c:v>11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7"/>
          <c:order val="7"/>
          <c:tx>
            <c:strRef>
              <c:f>Resumen!$L$8</c:f>
              <c:strCache>
                <c:ptCount val="1"/>
                <c:pt idx="0">
                  <c:v>2016</c:v>
                </c:pt>
              </c:strCache>
            </c:strRef>
          </c:tx>
          <c:cat>
            <c:strRef>
              <c:f>Resumen!$D$9:$D$78</c:f>
              <c:strCache>
                <c:ptCount val="27"/>
                <c:pt idx="0">
                  <c:v>de 0 a 16</c:v>
                </c:pt>
                <c:pt idx="1">
                  <c:v>de 16 a 17</c:v>
                </c:pt>
                <c:pt idx="2">
                  <c:v>de 17 a 18</c:v>
                </c:pt>
                <c:pt idx="3">
                  <c:v>de 18 a 19</c:v>
                </c:pt>
                <c:pt idx="4">
                  <c:v>de 19 a 20</c:v>
                </c:pt>
                <c:pt idx="5">
                  <c:v>de 20 a 21</c:v>
                </c:pt>
                <c:pt idx="6">
                  <c:v>de 21 a 22</c:v>
                </c:pt>
                <c:pt idx="7">
                  <c:v>de 22 a 23</c:v>
                </c:pt>
                <c:pt idx="8">
                  <c:v>de 23 a 24</c:v>
                </c:pt>
                <c:pt idx="9">
                  <c:v>de 24 a 25</c:v>
                </c:pt>
                <c:pt idx="10">
                  <c:v>de 25 a 26</c:v>
                </c:pt>
                <c:pt idx="11">
                  <c:v>de 26 a 27</c:v>
                </c:pt>
                <c:pt idx="12">
                  <c:v>de 27 a 28</c:v>
                </c:pt>
                <c:pt idx="13">
                  <c:v>de 28 a 29</c:v>
                </c:pt>
                <c:pt idx="14">
                  <c:v>de 29 a 30</c:v>
                </c:pt>
                <c:pt idx="15">
                  <c:v>de 30 a 31</c:v>
                </c:pt>
                <c:pt idx="16">
                  <c:v>de 31 a 32</c:v>
                </c:pt>
                <c:pt idx="17">
                  <c:v>de 32 a 33</c:v>
                </c:pt>
                <c:pt idx="18">
                  <c:v>de 33 a 34</c:v>
                </c:pt>
                <c:pt idx="19">
                  <c:v>de 34 a 35</c:v>
                </c:pt>
                <c:pt idx="20">
                  <c:v>de 35 a 36</c:v>
                </c:pt>
                <c:pt idx="21">
                  <c:v>de 36 a 37</c:v>
                </c:pt>
                <c:pt idx="22">
                  <c:v>de 37 a 38</c:v>
                </c:pt>
                <c:pt idx="23">
                  <c:v>de 38 a 39</c:v>
                </c:pt>
                <c:pt idx="24">
                  <c:v>de 39 a 40</c:v>
                </c:pt>
                <c:pt idx="25">
                  <c:v>de 40 a 41</c:v>
                </c:pt>
                <c:pt idx="26">
                  <c:v>de 41 a 42</c:v>
                </c:pt>
              </c:strCache>
            </c:strRef>
          </c:cat>
          <c:val>
            <c:numRef>
              <c:f>Resumen!$L$9:$L$78</c:f>
            </c:numRef>
          </c:val>
        </c:ser>
        <c:ser>
          <c:idx val="8"/>
          <c:order val="8"/>
          <c:tx>
            <c:strRef>
              <c:f>Resumen!$M$8</c:f>
              <c:strCache>
                <c:ptCount val="1"/>
                <c:pt idx="0">
                  <c:v>2017</c:v>
                </c:pt>
              </c:strCache>
            </c:strRef>
          </c:tx>
          <c:cat>
            <c:strRef>
              <c:f>Resumen!$D$9:$D$78</c:f>
              <c:strCache>
                <c:ptCount val="27"/>
                <c:pt idx="0">
                  <c:v>de 0 a 16</c:v>
                </c:pt>
                <c:pt idx="1">
                  <c:v>de 16 a 17</c:v>
                </c:pt>
                <c:pt idx="2">
                  <c:v>de 17 a 18</c:v>
                </c:pt>
                <c:pt idx="3">
                  <c:v>de 18 a 19</c:v>
                </c:pt>
                <c:pt idx="4">
                  <c:v>de 19 a 20</c:v>
                </c:pt>
                <c:pt idx="5">
                  <c:v>de 20 a 21</c:v>
                </c:pt>
                <c:pt idx="6">
                  <c:v>de 21 a 22</c:v>
                </c:pt>
                <c:pt idx="7">
                  <c:v>de 22 a 23</c:v>
                </c:pt>
                <c:pt idx="8">
                  <c:v>de 23 a 24</c:v>
                </c:pt>
                <c:pt idx="9">
                  <c:v>de 24 a 25</c:v>
                </c:pt>
                <c:pt idx="10">
                  <c:v>de 25 a 26</c:v>
                </c:pt>
                <c:pt idx="11">
                  <c:v>de 26 a 27</c:v>
                </c:pt>
                <c:pt idx="12">
                  <c:v>de 27 a 28</c:v>
                </c:pt>
                <c:pt idx="13">
                  <c:v>de 28 a 29</c:v>
                </c:pt>
                <c:pt idx="14">
                  <c:v>de 29 a 30</c:v>
                </c:pt>
                <c:pt idx="15">
                  <c:v>de 30 a 31</c:v>
                </c:pt>
                <c:pt idx="16">
                  <c:v>de 31 a 32</c:v>
                </c:pt>
                <c:pt idx="17">
                  <c:v>de 32 a 33</c:v>
                </c:pt>
                <c:pt idx="18">
                  <c:v>de 33 a 34</c:v>
                </c:pt>
                <c:pt idx="19">
                  <c:v>de 34 a 35</c:v>
                </c:pt>
                <c:pt idx="20">
                  <c:v>de 35 a 36</c:v>
                </c:pt>
                <c:pt idx="21">
                  <c:v>de 36 a 37</c:v>
                </c:pt>
                <c:pt idx="22">
                  <c:v>de 37 a 38</c:v>
                </c:pt>
                <c:pt idx="23">
                  <c:v>de 38 a 39</c:v>
                </c:pt>
                <c:pt idx="24">
                  <c:v>de 39 a 40</c:v>
                </c:pt>
                <c:pt idx="25">
                  <c:v>de 40 a 41</c:v>
                </c:pt>
                <c:pt idx="26">
                  <c:v>de 41 a 42</c:v>
                </c:pt>
              </c:strCache>
            </c:strRef>
          </c:cat>
          <c:val>
            <c:numRef>
              <c:f>Resumen!$M$9:$M$78</c:f>
            </c:numRef>
          </c:val>
        </c:ser>
        <c:ser>
          <c:idx val="9"/>
          <c:order val="9"/>
          <c:tx>
            <c:strRef>
              <c:f>Resumen!$N$8</c:f>
              <c:strCache>
                <c:ptCount val="1"/>
                <c:pt idx="0">
                  <c:v>2018</c:v>
                </c:pt>
              </c:strCache>
            </c:strRef>
          </c:tx>
          <c:cat>
            <c:strRef>
              <c:f>Resumen!$D$9:$D$78</c:f>
              <c:strCache>
                <c:ptCount val="27"/>
                <c:pt idx="0">
                  <c:v>de 0 a 16</c:v>
                </c:pt>
                <c:pt idx="1">
                  <c:v>de 16 a 17</c:v>
                </c:pt>
                <c:pt idx="2">
                  <c:v>de 17 a 18</c:v>
                </c:pt>
                <c:pt idx="3">
                  <c:v>de 18 a 19</c:v>
                </c:pt>
                <c:pt idx="4">
                  <c:v>de 19 a 20</c:v>
                </c:pt>
                <c:pt idx="5">
                  <c:v>de 20 a 21</c:v>
                </c:pt>
                <c:pt idx="6">
                  <c:v>de 21 a 22</c:v>
                </c:pt>
                <c:pt idx="7">
                  <c:v>de 22 a 23</c:v>
                </c:pt>
                <c:pt idx="8">
                  <c:v>de 23 a 24</c:v>
                </c:pt>
                <c:pt idx="9">
                  <c:v>de 24 a 25</c:v>
                </c:pt>
                <c:pt idx="10">
                  <c:v>de 25 a 26</c:v>
                </c:pt>
                <c:pt idx="11">
                  <c:v>de 26 a 27</c:v>
                </c:pt>
                <c:pt idx="12">
                  <c:v>de 27 a 28</c:v>
                </c:pt>
                <c:pt idx="13">
                  <c:v>de 28 a 29</c:v>
                </c:pt>
                <c:pt idx="14">
                  <c:v>de 29 a 30</c:v>
                </c:pt>
                <c:pt idx="15">
                  <c:v>de 30 a 31</c:v>
                </c:pt>
                <c:pt idx="16">
                  <c:v>de 31 a 32</c:v>
                </c:pt>
                <c:pt idx="17">
                  <c:v>de 32 a 33</c:v>
                </c:pt>
                <c:pt idx="18">
                  <c:v>de 33 a 34</c:v>
                </c:pt>
                <c:pt idx="19">
                  <c:v>de 34 a 35</c:v>
                </c:pt>
                <c:pt idx="20">
                  <c:v>de 35 a 36</c:v>
                </c:pt>
                <c:pt idx="21">
                  <c:v>de 36 a 37</c:v>
                </c:pt>
                <c:pt idx="22">
                  <c:v>de 37 a 38</c:v>
                </c:pt>
                <c:pt idx="23">
                  <c:v>de 38 a 39</c:v>
                </c:pt>
                <c:pt idx="24">
                  <c:v>de 39 a 40</c:v>
                </c:pt>
                <c:pt idx="25">
                  <c:v>de 40 a 41</c:v>
                </c:pt>
                <c:pt idx="26">
                  <c:v>de 41 a 42</c:v>
                </c:pt>
              </c:strCache>
            </c:strRef>
          </c:cat>
          <c:val>
            <c:numRef>
              <c:f>Resumen!$N$9:$N$78</c:f>
            </c:numRef>
          </c:val>
        </c:ser>
        <c:marker val="1"/>
        <c:axId val="91389952"/>
        <c:axId val="91391488"/>
      </c:lineChart>
      <c:catAx>
        <c:axId val="91389952"/>
        <c:scaling>
          <c:orientation val="minMax"/>
        </c:scaling>
        <c:axPos val="b"/>
        <c:numFmt formatCode="General" sourceLinked="0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91391488"/>
        <c:crosses val="autoZero"/>
        <c:auto val="1"/>
        <c:lblAlgn val="ctr"/>
        <c:lblOffset val="100"/>
      </c:catAx>
      <c:valAx>
        <c:axId val="91391488"/>
        <c:scaling>
          <c:orientation val="minMax"/>
        </c:scaling>
        <c:axPos val="l"/>
        <c:majorGridlines/>
        <c:numFmt formatCode="General" sourceLinked="1"/>
        <c:tickLblPos val="nextTo"/>
        <c:crossAx val="9138995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</xdr:colOff>
      <xdr:row>7</xdr:row>
      <xdr:rowOff>28575</xdr:rowOff>
    </xdr:from>
    <xdr:to>
      <xdr:col>28</xdr:col>
      <xdr:colOff>657225</xdr:colOff>
      <xdr:row>55</xdr:row>
      <xdr:rowOff>95250</xdr:rowOff>
    </xdr:to>
    <xdr:graphicFrame macro="">
      <xdr:nvGraphicFramePr>
        <xdr:cNvPr id="9" name="8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pane ySplit="3" topLeftCell="A4" activePane="bottomLeft" state="frozenSplit"/>
      <selection pane="bottomLeft" activeCell="A3" sqref="A3"/>
    </sheetView>
  </sheetViews>
  <sheetFormatPr baseColWidth="10" defaultRowHeight="12.75"/>
  <cols>
    <col min="1" max="1" width="7.5703125" style="1" bestFit="1" customWidth="1"/>
    <col min="2" max="2" width="8.5703125" style="1" bestFit="1" customWidth="1"/>
    <col min="3" max="3" width="15.7109375" style="1" bestFit="1" customWidth="1"/>
    <col min="4" max="4" width="28" style="1" bestFit="1" customWidth="1"/>
    <col min="5" max="5" width="8" style="1" bestFit="1" customWidth="1"/>
    <col min="6" max="6" width="19.5703125" style="1" bestFit="1" customWidth="1"/>
    <col min="7" max="8" width="11.42578125" style="1"/>
    <col min="9" max="9" width="5" style="1" bestFit="1" customWidth="1"/>
    <col min="10" max="10" width="4" style="1" bestFit="1" customWidth="1"/>
    <col min="11" max="16384" width="11.42578125" style="1"/>
  </cols>
  <sheetData>
    <row r="1" spans="1:10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tr">
        <f ca="1">RIGHT(CELL("nombrearchivo",$A$1  ),4)</f>
        <v>oAño</v>
      </c>
      <c r="J1" s="1">
        <f ca="1">COUNT(INDIRECT("[P2P"&amp;$I$1&amp;".xls]CarreraInd!"&amp;$B$1&amp;":"&amp;$B$1))</f>
        <v>0</v>
      </c>
    </row>
    <row r="2" spans="1:10">
      <c r="A2" s="1" t="s">
        <v>7</v>
      </c>
      <c r="B2" s="1" t="s">
        <v>6</v>
      </c>
      <c r="C2" s="1" t="s">
        <v>5</v>
      </c>
      <c r="D2" s="1" t="s">
        <v>4</v>
      </c>
      <c r="E2" s="1" t="s">
        <v>3</v>
      </c>
      <c r="F2" s="1" t="s">
        <v>2</v>
      </c>
      <c r="G2" s="1" t="s">
        <v>1</v>
      </c>
      <c r="H2" s="1" t="s">
        <v>0</v>
      </c>
      <c r="I2" s="1" t="s">
        <v>1875</v>
      </c>
    </row>
    <row r="3" spans="1:10">
      <c r="A3" s="1" t="str">
        <f ca="1">IF(ROW()-2&lt;=$J$1,INDIRECT("[P2P"&amp;$I$1&amp;".xls]CarreraInd!"&amp;A$1&amp;ROW()+6),"")</f>
        <v/>
      </c>
      <c r="B3" s="1" t="str">
        <f t="shared" ref="B3:H3" ca="1" si="0">IF(ROW()-2&lt;=$J$1,INDIRECT("[P2P"&amp;$I$1&amp;".xls]CarreraInd!"&amp;B$1&amp;ROW()+6),"")</f>
        <v/>
      </c>
      <c r="C3" s="1" t="str">
        <f t="shared" ca="1" si="0"/>
        <v/>
      </c>
      <c r="D3" s="1" t="str">
        <f t="shared" ca="1" si="0"/>
        <v/>
      </c>
      <c r="E3" s="1" t="str">
        <f t="shared" ca="1" si="0"/>
        <v/>
      </c>
      <c r="F3" s="1" t="str">
        <f t="shared" ca="1" si="0"/>
        <v/>
      </c>
      <c r="G3" s="2" t="str">
        <f t="shared" ca="1" si="0"/>
        <v/>
      </c>
      <c r="H3" s="3" t="str">
        <f t="shared" ca="1" si="0"/>
        <v/>
      </c>
      <c r="I3" s="1" t="str">
        <f ca="1">IF(ROW()-2&lt;=$J$1,COUNTIF($F$2:$F3,$F3),"")</f>
        <v/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O80"/>
  <sheetViews>
    <sheetView tabSelected="1" workbookViewId="0">
      <selection activeCell="B3" sqref="B3"/>
    </sheetView>
  </sheetViews>
  <sheetFormatPr baseColWidth="10" defaultRowHeight="15" outlineLevelCol="1"/>
  <cols>
    <col min="1" max="1" width="13" style="10" customWidth="1" outlineLevel="1"/>
    <col min="2" max="2" width="5.42578125" customWidth="1" outlineLevel="1"/>
    <col min="3" max="3" width="5.42578125" customWidth="1"/>
    <col min="4" max="4" width="12.28515625" style="10" customWidth="1"/>
    <col min="5" max="5" width="6.28515625" style="11" customWidth="1"/>
    <col min="6" max="10" width="5" style="11" bestFit="1" customWidth="1"/>
    <col min="11" max="11" width="5" style="11" customWidth="1"/>
    <col min="12" max="14" width="5" style="11" hidden="1" customWidth="1" outlineLevel="1"/>
    <col min="15" max="15" width="3.85546875" customWidth="1" collapsed="1"/>
  </cols>
  <sheetData>
    <row r="1" spans="1:14" ht="15.75" thickBot="1">
      <c r="A1" s="9" t="s">
        <v>2294</v>
      </c>
      <c r="B1" s="7"/>
      <c r="C1" s="7"/>
    </row>
    <row r="2" spans="1:14" s="5" customFormat="1" ht="15.75" thickBot="1">
      <c r="A2" s="10" t="s">
        <v>2289</v>
      </c>
      <c r="B2" s="5">
        <v>1</v>
      </c>
      <c r="D2" s="12" t="s">
        <v>2295</v>
      </c>
      <c r="E2" s="6">
        <v>2009</v>
      </c>
      <c r="F2" s="14">
        <f>E2+1</f>
        <v>2010</v>
      </c>
      <c r="G2" s="14">
        <f t="shared" ref="G2:J2" si="0">F2+1</f>
        <v>2011</v>
      </c>
      <c r="H2" s="14">
        <f t="shared" si="0"/>
        <v>2012</v>
      </c>
      <c r="I2" s="14">
        <f t="shared" si="0"/>
        <v>2013</v>
      </c>
      <c r="J2" s="14">
        <f t="shared" si="0"/>
        <v>2014</v>
      </c>
      <c r="K2" s="14">
        <f t="shared" ref="K2:L2" si="1">J2+1</f>
        <v>2015</v>
      </c>
      <c r="L2" s="14">
        <f t="shared" si="1"/>
        <v>2016</v>
      </c>
      <c r="M2" s="14">
        <f t="shared" ref="M2:N2" si="2">L2+1</f>
        <v>2017</v>
      </c>
      <c r="N2" s="14">
        <f t="shared" si="2"/>
        <v>2018</v>
      </c>
    </row>
    <row r="3" spans="1:14">
      <c r="A3" s="10" t="s">
        <v>2290</v>
      </c>
      <c r="B3">
        <v>16</v>
      </c>
      <c r="D3" s="15" t="s">
        <v>2284</v>
      </c>
      <c r="E3" s="16">
        <f ca="1">IF(E$2&lt;&gt;"",COUNT(INDIRECT("'"&amp;E$2&amp;"'!B:B")),"")</f>
        <v>138</v>
      </c>
      <c r="F3" s="16">
        <f t="shared" ref="F3:N3" ca="1" si="3">IF(F$2&lt;&gt;"",COUNT(INDIRECT("'"&amp;F$2&amp;"'!B:B")),"")</f>
        <v>162</v>
      </c>
      <c r="G3" s="16">
        <f t="shared" ca="1" si="3"/>
        <v>168</v>
      </c>
      <c r="H3" s="16">
        <f t="shared" ca="1" si="3"/>
        <v>195</v>
      </c>
      <c r="I3" s="16">
        <f t="shared" ca="1" si="3"/>
        <v>219</v>
      </c>
      <c r="J3" s="16">
        <f t="shared" ca="1" si="3"/>
        <v>243</v>
      </c>
      <c r="K3" s="16">
        <f t="shared" ca="1" si="3"/>
        <v>374</v>
      </c>
      <c r="L3" s="16">
        <f t="shared" ca="1" si="3"/>
        <v>0</v>
      </c>
      <c r="M3" s="16">
        <f t="shared" ca="1" si="3"/>
        <v>0</v>
      </c>
      <c r="N3" s="16">
        <f t="shared" ca="1" si="3"/>
        <v>0</v>
      </c>
    </row>
    <row r="4" spans="1:14">
      <c r="A4" s="10" t="s">
        <v>2291</v>
      </c>
      <c r="B4">
        <v>42</v>
      </c>
      <c r="D4" s="15" t="s">
        <v>2285</v>
      </c>
      <c r="E4" s="16">
        <f ca="1">IF(E$2&lt;&gt;"",COUNT(OFFSET(INDIRECT("'"&amp;E$2&amp;"'!A1"),1,9,E$3)),"")</f>
        <v>131</v>
      </c>
      <c r="F4" s="16">
        <f t="shared" ref="F4:N4" ca="1" si="4">IF(F$2&lt;&gt;"",COUNT(OFFSET(INDIRECT("'"&amp;F$2&amp;"'!A1"),1,9,F$3)),"")</f>
        <v>158</v>
      </c>
      <c r="G4" s="16">
        <f t="shared" ca="1" si="4"/>
        <v>166</v>
      </c>
      <c r="H4" s="16">
        <f t="shared" ca="1" si="4"/>
        <v>191</v>
      </c>
      <c r="I4" s="16">
        <f t="shared" ca="1" si="4"/>
        <v>194</v>
      </c>
      <c r="J4" s="16">
        <f t="shared" ca="1" si="4"/>
        <v>241</v>
      </c>
      <c r="K4" s="16">
        <f t="shared" ca="1" si="4"/>
        <v>360</v>
      </c>
      <c r="L4" s="16">
        <f t="shared" ca="1" si="4"/>
        <v>0</v>
      </c>
      <c r="M4" s="16">
        <f t="shared" ca="1" si="4"/>
        <v>0</v>
      </c>
      <c r="N4" s="16">
        <f t="shared" ca="1" si="4"/>
        <v>0</v>
      </c>
    </row>
    <row r="5" spans="1:14" ht="15.75" thickBot="1">
      <c r="A5" s="10" t="s">
        <v>2292</v>
      </c>
      <c r="B5" s="8">
        <f>(B4-B3)/B2+1</f>
        <v>27</v>
      </c>
      <c r="C5" s="8"/>
      <c r="D5" s="18" t="s">
        <v>2296</v>
      </c>
      <c r="E5" s="17">
        <f ca="1">IFERROR(E4/E3%,"")</f>
        <v>94.927536231884062</v>
      </c>
      <c r="F5" s="17">
        <f t="shared" ref="F5:J5" ca="1" si="5">IFERROR(F4/F3%,"")</f>
        <v>97.53086419753086</v>
      </c>
      <c r="G5" s="17">
        <f t="shared" ca="1" si="5"/>
        <v>98.80952380952381</v>
      </c>
      <c r="H5" s="17">
        <f t="shared" ca="1" si="5"/>
        <v>97.948717948717956</v>
      </c>
      <c r="I5" s="17">
        <f t="shared" ca="1" si="5"/>
        <v>88.584474885844756</v>
      </c>
      <c r="J5" s="17">
        <f t="shared" ca="1" si="5"/>
        <v>99.176954732510282</v>
      </c>
      <c r="K5" s="17">
        <f t="shared" ref="K5" ca="1" si="6">IFERROR(K4/K3%,"")</f>
        <v>96.256684491978604</v>
      </c>
      <c r="L5" s="17" t="str">
        <f t="shared" ref="L5" ca="1" si="7">IFERROR(L4/L3%,"")</f>
        <v/>
      </c>
      <c r="M5" s="17" t="str">
        <f t="shared" ref="M5" ca="1" si="8">IFERROR(M4/M3%,"")</f>
        <v/>
      </c>
      <c r="N5" s="17" t="str">
        <f t="shared" ref="N5" ca="1" si="9">IFERROR(N4/N3%,"")</f>
        <v/>
      </c>
    </row>
    <row r="6" spans="1:14" ht="15.75" thickBot="1">
      <c r="B6" s="8"/>
      <c r="C6" s="8"/>
    </row>
    <row r="7" spans="1:14" ht="15.75" thickBot="1">
      <c r="B7" s="8"/>
      <c r="C7" s="8"/>
      <c r="D7" s="19" t="s">
        <v>2288</v>
      </c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4" s="5" customFormat="1" ht="15.75" thickBot="1">
      <c r="A8" s="10"/>
      <c r="B8" s="10" t="s">
        <v>2286</v>
      </c>
      <c r="C8" s="10"/>
      <c r="D8" s="12" t="s">
        <v>2287</v>
      </c>
      <c r="E8" s="13" t="str">
        <f>""&amp;E$2</f>
        <v>2009</v>
      </c>
      <c r="F8" s="14" t="str">
        <f t="shared" ref="F8:N8" si="10">""&amp;F$2</f>
        <v>2010</v>
      </c>
      <c r="G8" s="14" t="str">
        <f t="shared" si="10"/>
        <v>2011</v>
      </c>
      <c r="H8" s="14" t="str">
        <f t="shared" si="10"/>
        <v>2012</v>
      </c>
      <c r="I8" s="14" t="str">
        <f t="shared" si="10"/>
        <v>2013</v>
      </c>
      <c r="J8" s="14" t="str">
        <f t="shared" si="10"/>
        <v>2014</v>
      </c>
      <c r="K8" s="14" t="str">
        <f t="shared" si="10"/>
        <v>2015</v>
      </c>
      <c r="L8" s="14" t="str">
        <f t="shared" si="10"/>
        <v>2016</v>
      </c>
      <c r="M8" s="14" t="str">
        <f t="shared" si="10"/>
        <v>2017</v>
      </c>
      <c r="N8" s="14" t="str">
        <f t="shared" si="10"/>
        <v>2018</v>
      </c>
    </row>
    <row r="9" spans="1:14">
      <c r="A9" s="10" t="str">
        <f t="shared" ref="A9:A40" si="11">IF($B9&lt;&gt;"","Inter. "&amp;(ROW()-ROW($B$8)),"")</f>
        <v>Inter. 1</v>
      </c>
      <c r="B9" s="8" t="str">
        <f>IF((ROW()-ROW($B$8)-1)&lt;$B$5,"&lt;"&amp;(ROW()-ROW($B$8)-1)*$B$2+$B$3,"")</f>
        <v>&lt;16</v>
      </c>
      <c r="C9" s="8"/>
      <c r="D9" s="15" t="str">
        <f>IF($B9&lt;&gt;"","de "&amp;MID($B8,2,8)&amp;" a "&amp;MID($B9,2,8),"")</f>
        <v>de 0 a 16</v>
      </c>
      <c r="E9" s="16">
        <f ca="1">IFERROR(IF($B9&lt;&gt;"",COUNTIF(OFFSET(INDIRECT("'"&amp;E$2&amp;"'!A1"),1,9,E$3),$B9)-SUM(D$7:D7),""),"")</f>
        <v>0</v>
      </c>
      <c r="F9" s="16">
        <f ca="1">IFERROR(IF($B9&lt;&gt;"",COUNTIF(OFFSET(INDIRECT("'"&amp;F$2&amp;"'!A1"),1,9,F$3),$B9)-SUM(F$8:F8),""),"")</f>
        <v>4</v>
      </c>
      <c r="G9" s="16">
        <f ca="1">IFERROR(IF($B9&lt;&gt;"",COUNTIF(OFFSET(INDIRECT("'"&amp;G$2&amp;"'!A1"),1,9,G$3),$B9)-SUM(G$8:G8),""),"")</f>
        <v>1</v>
      </c>
      <c r="H9" s="16">
        <f ca="1">IFERROR(IF($B9&lt;&gt;"",COUNTIF(OFFSET(INDIRECT("'"&amp;H$2&amp;"'!A1"),1,9,H$3),$B9)-SUM(H$8:H8),""),"")</f>
        <v>6</v>
      </c>
      <c r="I9" s="16">
        <f ca="1">IFERROR(IF($B9&lt;&gt;"",COUNTIF(OFFSET(INDIRECT("'"&amp;I$2&amp;"'!A1"),1,9,I$3),$B9)-SUM(I$8:I8),""),"")</f>
        <v>0</v>
      </c>
      <c r="J9" s="16">
        <f ca="1">IFERROR(IF($B9&lt;&gt;"",COUNTIF(OFFSET(INDIRECT("'"&amp;J$2&amp;"'!A1"),1,9,J$3),$B9)-SUM(J$8:J8),""),"")</f>
        <v>1</v>
      </c>
      <c r="K9" s="16">
        <f ca="1">IFERROR(IF($B9&lt;&gt;"",COUNTIF(OFFSET(INDIRECT("'"&amp;K$2&amp;"'!A1"),1,9,K$3),$B9)-SUM(K$8:K8),""),"")</f>
        <v>7</v>
      </c>
      <c r="L9" s="16" t="str">
        <f ca="1">IFERROR(IF($B9&lt;&gt;"",COUNTIF(OFFSET(INDIRECT("'"&amp;L$2&amp;"'!A1"),1,9,L$3),$B9)-SUM(L$8:L8),""),"")</f>
        <v/>
      </c>
      <c r="M9" s="16" t="str">
        <f ca="1">IFERROR(IF($B9&lt;&gt;"",COUNTIF(OFFSET(INDIRECT("'"&amp;M$2&amp;"'!A1"),1,9,M$3),$B9)-SUM(M$8:M8),""),"")</f>
        <v/>
      </c>
      <c r="N9" s="16" t="str">
        <f ca="1">IFERROR(IF($B9&lt;&gt;"",COUNTIF(OFFSET(INDIRECT("'"&amp;N$2&amp;"'!A1"),1,9,N$3),$B9)-SUM(N$8:N8),""),"")</f>
        <v/>
      </c>
    </row>
    <row r="10" spans="1:14">
      <c r="A10" s="10" t="str">
        <f t="shared" si="11"/>
        <v>Inter. 2</v>
      </c>
      <c r="B10" s="8" t="str">
        <f t="shared" ref="B10:B73" si="12">IF((ROW()-ROW($B$8)-1)&lt;$B$5,"&lt;"&amp;(ROW()-ROW($B$8)-1)*$B$2+$B$3,"")</f>
        <v>&lt;17</v>
      </c>
      <c r="C10" s="8"/>
      <c r="D10" s="21" t="str">
        <f t="shared" ref="D10:D73" si="13">IF($B10&lt;&gt;"","de "&amp;MID($B9,2,8)&amp;" a "&amp;MID($B10,2,8),"")</f>
        <v>de 16 a 17</v>
      </c>
      <c r="E10" s="16">
        <f ca="1">IFERROR(IF($B10&lt;&gt;"",COUNTIF(OFFSET(INDIRECT("'"&amp;E$2&amp;"'!A1"),1,9,E$3),$B10)-SUM(E$7:E9),""),"")</f>
        <v>0</v>
      </c>
      <c r="F10" s="16">
        <f ca="1">IFERROR(IF($B10&lt;&gt;"",COUNTIF(OFFSET(INDIRECT("'"&amp;F$2&amp;"'!A1"),1,9,F$3),$B10)-SUM(F$8:F9),""),"")</f>
        <v>0</v>
      </c>
      <c r="G10" s="16">
        <f ca="1">IFERROR(IF($B10&lt;&gt;"",COUNTIF(OFFSET(INDIRECT("'"&amp;G$2&amp;"'!A1"),1,9,G$3),$B10)-SUM(G$8:G9),""),"")</f>
        <v>1</v>
      </c>
      <c r="H10" s="16">
        <f ca="1">IFERROR(IF($B10&lt;&gt;"",COUNTIF(OFFSET(INDIRECT("'"&amp;H$2&amp;"'!A1"),1,9,H$3),$B10)-SUM(H$8:H9),""),"")</f>
        <v>4</v>
      </c>
      <c r="I10" s="16">
        <f ca="1">IFERROR(IF($B10&lt;&gt;"",COUNTIF(OFFSET(INDIRECT("'"&amp;I$2&amp;"'!A1"),1,9,I$3),$B10)-SUM(I$8:I9),""),"")</f>
        <v>0</v>
      </c>
      <c r="J10" s="16">
        <f ca="1">IFERROR(IF($B10&lt;&gt;"",COUNTIF(OFFSET(INDIRECT("'"&amp;J$2&amp;"'!A1"),1,9,J$3),$B10)-SUM(J$8:J9),""),"")</f>
        <v>2</v>
      </c>
      <c r="K10" s="16">
        <f ca="1">IFERROR(IF($B10&lt;&gt;"",COUNTIF(OFFSET(INDIRECT("'"&amp;K$2&amp;"'!A1"),1,9,K$3),$B10)-SUM(K$8:K9),""),"")</f>
        <v>5</v>
      </c>
      <c r="L10" s="16" t="str">
        <f ca="1">IFERROR(IF($B10&lt;&gt;"",COUNTIF(OFFSET(INDIRECT("'"&amp;L$2&amp;"'!A1"),1,9,L$3),$B10)-SUM(L$8:L9),""),"")</f>
        <v/>
      </c>
      <c r="M10" s="16" t="str">
        <f ca="1">IFERROR(IF($B10&lt;&gt;"",COUNTIF(OFFSET(INDIRECT("'"&amp;M$2&amp;"'!A1"),1,9,M$3),$B10)-SUM(M$8:M9),""),"")</f>
        <v/>
      </c>
      <c r="N10" s="16" t="str">
        <f ca="1">IFERROR(IF($B10&lt;&gt;"",COUNTIF(OFFSET(INDIRECT("'"&amp;N$2&amp;"'!A1"),1,9,N$3),$B10)-SUM(N$8:N9),""),"")</f>
        <v/>
      </c>
    </row>
    <row r="11" spans="1:14">
      <c r="A11" s="10" t="str">
        <f t="shared" si="11"/>
        <v>Inter. 3</v>
      </c>
      <c r="B11" s="8" t="str">
        <f t="shared" si="12"/>
        <v>&lt;18</v>
      </c>
      <c r="C11" s="8"/>
      <c r="D11" s="21" t="str">
        <f t="shared" si="13"/>
        <v>de 17 a 18</v>
      </c>
      <c r="E11" s="16">
        <f ca="1">IFERROR(IF($B11&lt;&gt;"",COUNTIF(OFFSET(INDIRECT("'"&amp;E$2&amp;"'!A1"),1,9,E$3),$B11)-SUM(E$7:E10),""),"")</f>
        <v>0</v>
      </c>
      <c r="F11" s="16">
        <f ca="1">IFERROR(IF($B11&lt;&gt;"",COUNTIF(OFFSET(INDIRECT("'"&amp;F$2&amp;"'!A1"),1,9,F$3),$B11)-SUM(F$8:F10),""),"")</f>
        <v>2</v>
      </c>
      <c r="G11" s="16">
        <f ca="1">IFERROR(IF($B11&lt;&gt;"",COUNTIF(OFFSET(INDIRECT("'"&amp;G$2&amp;"'!A1"),1,9,G$3),$B11)-SUM(G$8:G10),""),"")</f>
        <v>0</v>
      </c>
      <c r="H11" s="16">
        <f ca="1">IFERROR(IF($B11&lt;&gt;"",COUNTIF(OFFSET(INDIRECT("'"&amp;H$2&amp;"'!A1"),1,9,H$3),$B11)-SUM(H$8:H10),""),"")</f>
        <v>3</v>
      </c>
      <c r="I11" s="16">
        <f ca="1">IFERROR(IF($B11&lt;&gt;"",COUNTIF(OFFSET(INDIRECT("'"&amp;I$2&amp;"'!A1"),1,9,I$3),$B11)-SUM(I$8:I10),""),"")</f>
        <v>1</v>
      </c>
      <c r="J11" s="16">
        <f ca="1">IFERROR(IF($B11&lt;&gt;"",COUNTIF(OFFSET(INDIRECT("'"&amp;J$2&amp;"'!A1"),1,9,J$3),$B11)-SUM(J$8:J10),""),"")</f>
        <v>3</v>
      </c>
      <c r="K11" s="16">
        <f ca="1">IFERROR(IF($B11&lt;&gt;"",COUNTIF(OFFSET(INDIRECT("'"&amp;K$2&amp;"'!A1"),1,9,K$3),$B11)-SUM(K$8:K10),""),"")</f>
        <v>9</v>
      </c>
      <c r="L11" s="16" t="str">
        <f ca="1">IFERROR(IF($B11&lt;&gt;"",COUNTIF(OFFSET(INDIRECT("'"&amp;L$2&amp;"'!A1"),1,9,L$3),$B11)-SUM(L$8:L10),""),"")</f>
        <v/>
      </c>
      <c r="M11" s="16" t="str">
        <f ca="1">IFERROR(IF($B11&lt;&gt;"",COUNTIF(OFFSET(INDIRECT("'"&amp;M$2&amp;"'!A1"),1,9,M$3),$B11)-SUM(M$8:M10),""),"")</f>
        <v/>
      </c>
      <c r="N11" s="16" t="str">
        <f ca="1">IFERROR(IF($B11&lt;&gt;"",COUNTIF(OFFSET(INDIRECT("'"&amp;N$2&amp;"'!A1"),1,9,N$3),$B11)-SUM(N$8:N10),""),"")</f>
        <v/>
      </c>
    </row>
    <row r="12" spans="1:14">
      <c r="A12" s="10" t="str">
        <f t="shared" si="11"/>
        <v>Inter. 4</v>
      </c>
      <c r="B12" s="8" t="str">
        <f t="shared" si="12"/>
        <v>&lt;19</v>
      </c>
      <c r="C12" s="8"/>
      <c r="D12" s="21" t="str">
        <f t="shared" si="13"/>
        <v>de 18 a 19</v>
      </c>
      <c r="E12" s="16">
        <f ca="1">IFERROR(IF($B12&lt;&gt;"",COUNTIF(OFFSET(INDIRECT("'"&amp;E$2&amp;"'!A1"),1,9,E$3),$B12)-SUM(E$7:E11),""),"")</f>
        <v>1</v>
      </c>
      <c r="F12" s="16">
        <f ca="1">IFERROR(IF($B12&lt;&gt;"",COUNTIF(OFFSET(INDIRECT("'"&amp;F$2&amp;"'!A1"),1,9,F$3),$B12)-SUM(F$8:F11),""),"")</f>
        <v>4</v>
      </c>
      <c r="G12" s="16">
        <f ca="1">IFERROR(IF($B12&lt;&gt;"",COUNTIF(OFFSET(INDIRECT("'"&amp;G$2&amp;"'!A1"),1,9,G$3),$B12)-SUM(G$8:G11),""),"")</f>
        <v>2</v>
      </c>
      <c r="H12" s="16">
        <f ca="1">IFERROR(IF($B12&lt;&gt;"",COUNTIF(OFFSET(INDIRECT("'"&amp;H$2&amp;"'!A1"),1,9,H$3),$B12)-SUM(H$8:H11),""),"")</f>
        <v>6</v>
      </c>
      <c r="I12" s="16">
        <f ca="1">IFERROR(IF($B12&lt;&gt;"",COUNTIF(OFFSET(INDIRECT("'"&amp;I$2&amp;"'!A1"),1,9,I$3),$B12)-SUM(I$8:I11),""),"")</f>
        <v>2</v>
      </c>
      <c r="J12" s="16">
        <f ca="1">IFERROR(IF($B12&lt;&gt;"",COUNTIF(OFFSET(INDIRECT("'"&amp;J$2&amp;"'!A1"),1,9,J$3),$B12)-SUM(J$8:J11),""),"")</f>
        <v>2</v>
      </c>
      <c r="K12" s="16">
        <f ca="1">IFERROR(IF($B12&lt;&gt;"",COUNTIF(OFFSET(INDIRECT("'"&amp;K$2&amp;"'!A1"),1,9,K$3),$B12)-SUM(K$8:K11),""),"")</f>
        <v>7</v>
      </c>
      <c r="L12" s="16" t="str">
        <f ca="1">IFERROR(IF($B12&lt;&gt;"",COUNTIF(OFFSET(INDIRECT("'"&amp;L$2&amp;"'!A1"),1,9,L$3),$B12)-SUM(L$8:L11),""),"")</f>
        <v/>
      </c>
      <c r="M12" s="16" t="str">
        <f ca="1">IFERROR(IF($B12&lt;&gt;"",COUNTIF(OFFSET(INDIRECT("'"&amp;M$2&amp;"'!A1"),1,9,M$3),$B12)-SUM(M$8:M11),""),"")</f>
        <v/>
      </c>
      <c r="N12" s="16" t="str">
        <f ca="1">IFERROR(IF($B12&lt;&gt;"",COUNTIF(OFFSET(INDIRECT("'"&amp;N$2&amp;"'!A1"),1,9,N$3),$B12)-SUM(N$8:N11),""),"")</f>
        <v/>
      </c>
    </row>
    <row r="13" spans="1:14">
      <c r="A13" s="10" t="str">
        <f t="shared" si="11"/>
        <v>Inter. 5</v>
      </c>
      <c r="B13" s="8" t="str">
        <f t="shared" si="12"/>
        <v>&lt;20</v>
      </c>
      <c r="C13" s="8"/>
      <c r="D13" s="21" t="str">
        <f t="shared" si="13"/>
        <v>de 19 a 20</v>
      </c>
      <c r="E13" s="16">
        <f ca="1">IFERROR(IF($B13&lt;&gt;"",COUNTIF(OFFSET(INDIRECT("'"&amp;E$2&amp;"'!A1"),1,9,E$3),$B13)-SUM(E$7:E12),""),"")</f>
        <v>3</v>
      </c>
      <c r="F13" s="16">
        <f ca="1">IFERROR(IF($B13&lt;&gt;"",COUNTIF(OFFSET(INDIRECT("'"&amp;F$2&amp;"'!A1"),1,9,F$3),$B13)-SUM(F$8:F12),""),"")</f>
        <v>5</v>
      </c>
      <c r="G13" s="16">
        <f ca="1">IFERROR(IF($B13&lt;&gt;"",COUNTIF(OFFSET(INDIRECT("'"&amp;G$2&amp;"'!A1"),1,9,G$3),$B13)-SUM(G$8:G12),""),"")</f>
        <v>4</v>
      </c>
      <c r="H13" s="16">
        <f ca="1">IFERROR(IF($B13&lt;&gt;"",COUNTIF(OFFSET(INDIRECT("'"&amp;H$2&amp;"'!A1"),1,9,H$3),$B13)-SUM(H$8:H12),""),"")</f>
        <v>8</v>
      </c>
      <c r="I13" s="16">
        <f ca="1">IFERROR(IF($B13&lt;&gt;"",COUNTIF(OFFSET(INDIRECT("'"&amp;I$2&amp;"'!A1"),1,9,I$3),$B13)-SUM(I$8:I12),""),"")</f>
        <v>4</v>
      </c>
      <c r="J13" s="16">
        <f ca="1">IFERROR(IF($B13&lt;&gt;"",COUNTIF(OFFSET(INDIRECT("'"&amp;J$2&amp;"'!A1"),1,9,J$3),$B13)-SUM(J$8:J12),""),"")</f>
        <v>9</v>
      </c>
      <c r="K13" s="16">
        <f ca="1">IFERROR(IF($B13&lt;&gt;"",COUNTIF(OFFSET(INDIRECT("'"&amp;K$2&amp;"'!A1"),1,9,K$3),$B13)-SUM(K$8:K12),""),"")</f>
        <v>16</v>
      </c>
      <c r="L13" s="16" t="str">
        <f ca="1">IFERROR(IF($B13&lt;&gt;"",COUNTIF(OFFSET(INDIRECT("'"&amp;L$2&amp;"'!A1"),1,9,L$3),$B13)-SUM(L$8:L12),""),"")</f>
        <v/>
      </c>
      <c r="M13" s="16" t="str">
        <f ca="1">IFERROR(IF($B13&lt;&gt;"",COUNTIF(OFFSET(INDIRECT("'"&amp;M$2&amp;"'!A1"),1,9,M$3),$B13)-SUM(M$8:M12),""),"")</f>
        <v/>
      </c>
      <c r="N13" s="16" t="str">
        <f ca="1">IFERROR(IF($B13&lt;&gt;"",COUNTIF(OFFSET(INDIRECT("'"&amp;N$2&amp;"'!A1"),1,9,N$3),$B13)-SUM(N$8:N12),""),"")</f>
        <v/>
      </c>
    </row>
    <row r="14" spans="1:14">
      <c r="A14" s="10" t="str">
        <f t="shared" si="11"/>
        <v>Inter. 6</v>
      </c>
      <c r="B14" s="8" t="str">
        <f t="shared" si="12"/>
        <v>&lt;21</v>
      </c>
      <c r="C14" s="8"/>
      <c r="D14" s="21" t="str">
        <f t="shared" si="13"/>
        <v>de 20 a 21</v>
      </c>
      <c r="E14" s="16">
        <f ca="1">IFERROR(IF($B14&lt;&gt;"",COUNTIF(OFFSET(INDIRECT("'"&amp;E$2&amp;"'!A1"),1,9,E$3),$B14)-SUM(E$7:E13),""),"")</f>
        <v>1</v>
      </c>
      <c r="F14" s="16">
        <f ca="1">IFERROR(IF($B14&lt;&gt;"",COUNTIF(OFFSET(INDIRECT("'"&amp;F$2&amp;"'!A1"),1,9,F$3),$B14)-SUM(F$8:F13),""),"")</f>
        <v>11</v>
      </c>
      <c r="G14" s="16">
        <f ca="1">IFERROR(IF($B14&lt;&gt;"",COUNTIF(OFFSET(INDIRECT("'"&amp;G$2&amp;"'!A1"),1,9,G$3),$B14)-SUM(G$8:G13),""),"")</f>
        <v>12</v>
      </c>
      <c r="H14" s="16">
        <f ca="1">IFERROR(IF($B14&lt;&gt;"",COUNTIF(OFFSET(INDIRECT("'"&amp;H$2&amp;"'!A1"),1,9,H$3),$B14)-SUM(H$8:H13),""),"")</f>
        <v>3</v>
      </c>
      <c r="I14" s="16">
        <f ca="1">IFERROR(IF($B14&lt;&gt;"",COUNTIF(OFFSET(INDIRECT("'"&amp;I$2&amp;"'!A1"),1,9,I$3),$B14)-SUM(I$8:I13),""),"")</f>
        <v>5</v>
      </c>
      <c r="J14" s="16">
        <f ca="1">IFERROR(IF($B14&lt;&gt;"",COUNTIF(OFFSET(INDIRECT("'"&amp;J$2&amp;"'!A1"),1,9,J$3),$B14)-SUM(J$8:J13),""),"")</f>
        <v>3</v>
      </c>
      <c r="K14" s="16">
        <f ca="1">IFERROR(IF($B14&lt;&gt;"",COUNTIF(OFFSET(INDIRECT("'"&amp;K$2&amp;"'!A1"),1,9,K$3),$B14)-SUM(K$8:K13),""),"")</f>
        <v>16</v>
      </c>
      <c r="L14" s="16" t="str">
        <f ca="1">IFERROR(IF($B14&lt;&gt;"",COUNTIF(OFFSET(INDIRECT("'"&amp;L$2&amp;"'!A1"),1,9,L$3),$B14)-SUM(L$8:L13),""),"")</f>
        <v/>
      </c>
      <c r="M14" s="16" t="str">
        <f ca="1">IFERROR(IF($B14&lt;&gt;"",COUNTIF(OFFSET(INDIRECT("'"&amp;M$2&amp;"'!A1"),1,9,M$3),$B14)-SUM(M$8:M13),""),"")</f>
        <v/>
      </c>
      <c r="N14" s="16" t="str">
        <f ca="1">IFERROR(IF($B14&lt;&gt;"",COUNTIF(OFFSET(INDIRECT("'"&amp;N$2&amp;"'!A1"),1,9,N$3),$B14)-SUM(N$8:N13),""),"")</f>
        <v/>
      </c>
    </row>
    <row r="15" spans="1:14">
      <c r="A15" s="10" t="str">
        <f t="shared" si="11"/>
        <v>Inter. 7</v>
      </c>
      <c r="B15" s="8" t="str">
        <f t="shared" si="12"/>
        <v>&lt;22</v>
      </c>
      <c r="C15" s="8"/>
      <c r="D15" s="21" t="str">
        <f t="shared" si="13"/>
        <v>de 21 a 22</v>
      </c>
      <c r="E15" s="16">
        <f ca="1">IFERROR(IF($B15&lt;&gt;"",COUNTIF(OFFSET(INDIRECT("'"&amp;E$2&amp;"'!A1"),1,9,E$3),$B15)-SUM(E$7:E14),""),"")</f>
        <v>4</v>
      </c>
      <c r="F15" s="16">
        <f ca="1">IFERROR(IF($B15&lt;&gt;"",COUNTIF(OFFSET(INDIRECT("'"&amp;F$2&amp;"'!A1"),1,9,F$3),$B15)-SUM(F$8:F14),""),"")</f>
        <v>6</v>
      </c>
      <c r="G15" s="16">
        <f ca="1">IFERROR(IF($B15&lt;&gt;"",COUNTIF(OFFSET(INDIRECT("'"&amp;G$2&amp;"'!A1"),1,9,G$3),$B15)-SUM(G$8:G14),""),"")</f>
        <v>4</v>
      </c>
      <c r="H15" s="16">
        <f ca="1">IFERROR(IF($B15&lt;&gt;"",COUNTIF(OFFSET(INDIRECT("'"&amp;H$2&amp;"'!A1"),1,9,H$3),$B15)-SUM(H$8:H14),""),"")</f>
        <v>4</v>
      </c>
      <c r="I15" s="16">
        <f ca="1">IFERROR(IF($B15&lt;&gt;"",COUNTIF(OFFSET(INDIRECT("'"&amp;I$2&amp;"'!A1"),1,9,I$3),$B15)-SUM(I$8:I14),""),"")</f>
        <v>6</v>
      </c>
      <c r="J15" s="16">
        <f ca="1">IFERROR(IF($B15&lt;&gt;"",COUNTIF(OFFSET(INDIRECT("'"&amp;J$2&amp;"'!A1"),1,9,J$3),$B15)-SUM(J$8:J14),""),"")</f>
        <v>12</v>
      </c>
      <c r="K15" s="16">
        <f ca="1">IFERROR(IF($B15&lt;&gt;"",COUNTIF(OFFSET(INDIRECT("'"&amp;K$2&amp;"'!A1"),1,9,K$3),$B15)-SUM(K$8:K14),""),"")</f>
        <v>27</v>
      </c>
      <c r="L15" s="16" t="str">
        <f ca="1">IFERROR(IF($B15&lt;&gt;"",COUNTIF(OFFSET(INDIRECT("'"&amp;L$2&amp;"'!A1"),1,9,L$3),$B15)-SUM(L$8:L14),""),"")</f>
        <v/>
      </c>
      <c r="M15" s="16" t="str">
        <f ca="1">IFERROR(IF($B15&lt;&gt;"",COUNTIF(OFFSET(INDIRECT("'"&amp;M$2&amp;"'!A1"),1,9,M$3),$B15)-SUM(M$8:M14),""),"")</f>
        <v/>
      </c>
      <c r="N15" s="16" t="str">
        <f ca="1">IFERROR(IF($B15&lt;&gt;"",COUNTIF(OFFSET(INDIRECT("'"&amp;N$2&amp;"'!A1"),1,9,N$3),$B15)-SUM(N$8:N14),""),"")</f>
        <v/>
      </c>
    </row>
    <row r="16" spans="1:14">
      <c r="A16" s="10" t="str">
        <f t="shared" si="11"/>
        <v>Inter. 8</v>
      </c>
      <c r="B16" s="8" t="str">
        <f t="shared" si="12"/>
        <v>&lt;23</v>
      </c>
      <c r="C16" s="8"/>
      <c r="D16" s="21" t="str">
        <f t="shared" si="13"/>
        <v>de 22 a 23</v>
      </c>
      <c r="E16" s="16">
        <f ca="1">IFERROR(IF($B16&lt;&gt;"",COUNTIF(OFFSET(INDIRECT("'"&amp;E$2&amp;"'!A1"),1,9,E$3),$B16)-SUM(E$7:E15),""),"")</f>
        <v>5</v>
      </c>
      <c r="F16" s="16">
        <f ca="1">IFERROR(IF($B16&lt;&gt;"",COUNTIF(OFFSET(INDIRECT("'"&amp;F$2&amp;"'!A1"),1,9,F$3),$B16)-SUM(F$8:F15),""),"")</f>
        <v>9</v>
      </c>
      <c r="G16" s="16">
        <f ca="1">IFERROR(IF($B16&lt;&gt;"",COUNTIF(OFFSET(INDIRECT("'"&amp;G$2&amp;"'!A1"),1,9,G$3),$B16)-SUM(G$8:G15),""),"")</f>
        <v>12</v>
      </c>
      <c r="H16" s="16">
        <f ca="1">IFERROR(IF($B16&lt;&gt;"",COUNTIF(OFFSET(INDIRECT("'"&amp;H$2&amp;"'!A1"),1,9,H$3),$B16)-SUM(H$8:H15),""),"")</f>
        <v>9</v>
      </c>
      <c r="I16" s="16">
        <f ca="1">IFERROR(IF($B16&lt;&gt;"",COUNTIF(OFFSET(INDIRECT("'"&amp;I$2&amp;"'!A1"),1,9,I$3),$B16)-SUM(I$8:I15),""),"")</f>
        <v>3</v>
      </c>
      <c r="J16" s="16">
        <f ca="1">IFERROR(IF($B16&lt;&gt;"",COUNTIF(OFFSET(INDIRECT("'"&amp;J$2&amp;"'!A1"),1,9,J$3),$B16)-SUM(J$8:J15),""),"")</f>
        <v>5</v>
      </c>
      <c r="K16" s="16">
        <f ca="1">IFERROR(IF($B16&lt;&gt;"",COUNTIF(OFFSET(INDIRECT("'"&amp;K$2&amp;"'!A1"),1,9,K$3),$B16)-SUM(K$8:K15),""),"")</f>
        <v>24</v>
      </c>
      <c r="L16" s="16" t="str">
        <f ca="1">IFERROR(IF($B16&lt;&gt;"",COUNTIF(OFFSET(INDIRECT("'"&amp;L$2&amp;"'!A1"),1,9,L$3),$B16)-SUM(L$8:L15),""),"")</f>
        <v/>
      </c>
      <c r="M16" s="16" t="str">
        <f ca="1">IFERROR(IF($B16&lt;&gt;"",COUNTIF(OFFSET(INDIRECT("'"&amp;M$2&amp;"'!A1"),1,9,M$3),$B16)-SUM(M$8:M15),""),"")</f>
        <v/>
      </c>
      <c r="N16" s="16" t="str">
        <f ca="1">IFERROR(IF($B16&lt;&gt;"",COUNTIF(OFFSET(INDIRECT("'"&amp;N$2&amp;"'!A1"),1,9,N$3),$B16)-SUM(N$8:N15),""),"")</f>
        <v/>
      </c>
    </row>
    <row r="17" spans="1:14">
      <c r="A17" s="10" t="str">
        <f t="shared" si="11"/>
        <v>Inter. 9</v>
      </c>
      <c r="B17" s="8" t="str">
        <f t="shared" si="12"/>
        <v>&lt;24</v>
      </c>
      <c r="C17" s="8"/>
      <c r="D17" s="21" t="str">
        <f t="shared" si="13"/>
        <v>de 23 a 24</v>
      </c>
      <c r="E17" s="16">
        <f ca="1">IFERROR(IF($B17&lt;&gt;"",COUNTIF(OFFSET(INDIRECT("'"&amp;E$2&amp;"'!A1"),1,9,E$3),$B17)-SUM(E$7:E16),""),"")</f>
        <v>10</v>
      </c>
      <c r="F17" s="16">
        <f ca="1">IFERROR(IF($B17&lt;&gt;"",COUNTIF(OFFSET(INDIRECT("'"&amp;F$2&amp;"'!A1"),1,9,F$3),$B17)-SUM(F$8:F16),""),"")</f>
        <v>6</v>
      </c>
      <c r="G17" s="16">
        <f ca="1">IFERROR(IF($B17&lt;&gt;"",COUNTIF(OFFSET(INDIRECT("'"&amp;G$2&amp;"'!A1"),1,9,G$3),$B17)-SUM(G$8:G16),""),"")</f>
        <v>9</v>
      </c>
      <c r="H17" s="16">
        <f ca="1">IFERROR(IF($B17&lt;&gt;"",COUNTIF(OFFSET(INDIRECT("'"&amp;H$2&amp;"'!A1"),1,9,H$3),$B17)-SUM(H$8:H16),""),"")</f>
        <v>11</v>
      </c>
      <c r="I17" s="16">
        <f ca="1">IFERROR(IF($B17&lt;&gt;"",COUNTIF(OFFSET(INDIRECT("'"&amp;I$2&amp;"'!A1"),1,9,I$3),$B17)-SUM(I$8:I16),""),"")</f>
        <v>15</v>
      </c>
      <c r="J17" s="16">
        <f ca="1">IFERROR(IF($B17&lt;&gt;"",COUNTIF(OFFSET(INDIRECT("'"&amp;J$2&amp;"'!A1"),1,9,J$3),$B17)-SUM(J$8:J16),""),"")</f>
        <v>17</v>
      </c>
      <c r="K17" s="16">
        <f ca="1">IFERROR(IF($B17&lt;&gt;"",COUNTIF(OFFSET(INDIRECT("'"&amp;K$2&amp;"'!A1"),1,9,K$3),$B17)-SUM(K$8:K16),""),"")</f>
        <v>26</v>
      </c>
      <c r="L17" s="16" t="str">
        <f ca="1">IFERROR(IF($B17&lt;&gt;"",COUNTIF(OFFSET(INDIRECT("'"&amp;L$2&amp;"'!A1"),1,9,L$3),$B17)-SUM(L$8:L16),""),"")</f>
        <v/>
      </c>
      <c r="M17" s="16" t="str">
        <f ca="1">IFERROR(IF($B17&lt;&gt;"",COUNTIF(OFFSET(INDIRECT("'"&amp;M$2&amp;"'!A1"),1,9,M$3),$B17)-SUM(M$8:M16),""),"")</f>
        <v/>
      </c>
      <c r="N17" s="16" t="str">
        <f ca="1">IFERROR(IF($B17&lt;&gt;"",COUNTIF(OFFSET(INDIRECT("'"&amp;N$2&amp;"'!A1"),1,9,N$3),$B17)-SUM(N$8:N16),""),"")</f>
        <v/>
      </c>
    </row>
    <row r="18" spans="1:14">
      <c r="A18" s="10" t="str">
        <f t="shared" si="11"/>
        <v>Inter. 10</v>
      </c>
      <c r="B18" s="8" t="str">
        <f t="shared" si="12"/>
        <v>&lt;25</v>
      </c>
      <c r="C18" s="8"/>
      <c r="D18" s="21" t="str">
        <f t="shared" si="13"/>
        <v>de 24 a 25</v>
      </c>
      <c r="E18" s="16">
        <f ca="1">IFERROR(IF($B18&lt;&gt;"",COUNTIF(OFFSET(INDIRECT("'"&amp;E$2&amp;"'!A1"),1,9,E$3),$B18)-SUM(E$7:E17),""),"")</f>
        <v>8</v>
      </c>
      <c r="F18" s="16">
        <f ca="1">IFERROR(IF($B18&lt;&gt;"",COUNTIF(OFFSET(INDIRECT("'"&amp;F$2&amp;"'!A1"),1,9,F$3),$B18)-SUM(F$8:F17),""),"")</f>
        <v>10</v>
      </c>
      <c r="G18" s="16">
        <f ca="1">IFERROR(IF($B18&lt;&gt;"",COUNTIF(OFFSET(INDIRECT("'"&amp;G$2&amp;"'!A1"),1,9,G$3),$B18)-SUM(G$8:G17),""),"")</f>
        <v>10</v>
      </c>
      <c r="H18" s="16">
        <f ca="1">IFERROR(IF($B18&lt;&gt;"",COUNTIF(OFFSET(INDIRECT("'"&amp;H$2&amp;"'!A1"),1,9,H$3),$B18)-SUM(H$8:H17),""),"")</f>
        <v>20</v>
      </c>
      <c r="I18" s="16">
        <f ca="1">IFERROR(IF($B18&lt;&gt;"",COUNTIF(OFFSET(INDIRECT("'"&amp;I$2&amp;"'!A1"),1,9,I$3),$B18)-SUM(I$8:I17),""),"")</f>
        <v>12</v>
      </c>
      <c r="J18" s="16">
        <f ca="1">IFERROR(IF($B18&lt;&gt;"",COUNTIF(OFFSET(INDIRECT("'"&amp;J$2&amp;"'!A1"),1,9,J$3),$B18)-SUM(J$8:J17),""),"")</f>
        <v>26</v>
      </c>
      <c r="K18" s="16">
        <f ca="1">IFERROR(IF($B18&lt;&gt;"",COUNTIF(OFFSET(INDIRECT("'"&amp;K$2&amp;"'!A1"),1,9,K$3),$B18)-SUM(K$8:K17),""),"")</f>
        <v>31</v>
      </c>
      <c r="L18" s="16" t="str">
        <f ca="1">IFERROR(IF($B18&lt;&gt;"",COUNTIF(OFFSET(INDIRECT("'"&amp;L$2&amp;"'!A1"),1,9,L$3),$B18)-SUM(L$8:L17),""),"")</f>
        <v/>
      </c>
      <c r="M18" s="16" t="str">
        <f ca="1">IFERROR(IF($B18&lt;&gt;"",COUNTIF(OFFSET(INDIRECT("'"&amp;M$2&amp;"'!A1"),1,9,M$3),$B18)-SUM(M$8:M17),""),"")</f>
        <v/>
      </c>
      <c r="N18" s="16" t="str">
        <f ca="1">IFERROR(IF($B18&lt;&gt;"",COUNTIF(OFFSET(INDIRECT("'"&amp;N$2&amp;"'!A1"),1,9,N$3),$B18)-SUM(N$8:N17),""),"")</f>
        <v/>
      </c>
    </row>
    <row r="19" spans="1:14">
      <c r="A19" s="10" t="str">
        <f t="shared" si="11"/>
        <v>Inter. 11</v>
      </c>
      <c r="B19" s="8" t="str">
        <f t="shared" si="12"/>
        <v>&lt;26</v>
      </c>
      <c r="C19" s="8"/>
      <c r="D19" s="21" t="str">
        <f t="shared" si="13"/>
        <v>de 25 a 26</v>
      </c>
      <c r="E19" s="16">
        <f ca="1">IFERROR(IF($B19&lt;&gt;"",COUNTIF(OFFSET(INDIRECT("'"&amp;E$2&amp;"'!A1"),1,9,E$3),$B19)-SUM(E$7:E18),""),"")</f>
        <v>8</v>
      </c>
      <c r="F19" s="16">
        <f ca="1">IFERROR(IF($B19&lt;&gt;"",COUNTIF(OFFSET(INDIRECT("'"&amp;F$2&amp;"'!A1"),1,9,F$3),$B19)-SUM(F$8:F18),""),"")</f>
        <v>10</v>
      </c>
      <c r="G19" s="16">
        <f ca="1">IFERROR(IF($B19&lt;&gt;"",COUNTIF(OFFSET(INDIRECT("'"&amp;G$2&amp;"'!A1"),1,9,G$3),$B19)-SUM(G$8:G18),""),"")</f>
        <v>14</v>
      </c>
      <c r="H19" s="16">
        <f ca="1">IFERROR(IF($B19&lt;&gt;"",COUNTIF(OFFSET(INDIRECT("'"&amp;H$2&amp;"'!A1"),1,9,H$3),$B19)-SUM(H$8:H18),""),"")</f>
        <v>13</v>
      </c>
      <c r="I19" s="16">
        <f ca="1">IFERROR(IF($B19&lt;&gt;"",COUNTIF(OFFSET(INDIRECT("'"&amp;I$2&amp;"'!A1"),1,9,I$3),$B19)-SUM(I$8:I18),""),"")</f>
        <v>15</v>
      </c>
      <c r="J19" s="16">
        <f ca="1">IFERROR(IF($B19&lt;&gt;"",COUNTIF(OFFSET(INDIRECT("'"&amp;J$2&amp;"'!A1"),1,9,J$3),$B19)-SUM(J$8:J18),""),"")</f>
        <v>8</v>
      </c>
      <c r="K19" s="16">
        <f ca="1">IFERROR(IF($B19&lt;&gt;"",COUNTIF(OFFSET(INDIRECT("'"&amp;K$2&amp;"'!A1"),1,9,K$3),$B19)-SUM(K$8:K18),""),"")</f>
        <v>15</v>
      </c>
      <c r="L19" s="16" t="str">
        <f ca="1">IFERROR(IF($B19&lt;&gt;"",COUNTIF(OFFSET(INDIRECT("'"&amp;L$2&amp;"'!A1"),1,9,L$3),$B19)-SUM(L$8:L18),""),"")</f>
        <v/>
      </c>
      <c r="M19" s="16" t="str">
        <f ca="1">IFERROR(IF($B19&lt;&gt;"",COUNTIF(OFFSET(INDIRECT("'"&amp;M$2&amp;"'!A1"),1,9,M$3),$B19)-SUM(M$8:M18),""),"")</f>
        <v/>
      </c>
      <c r="N19" s="16" t="str">
        <f ca="1">IFERROR(IF($B19&lt;&gt;"",COUNTIF(OFFSET(INDIRECT("'"&amp;N$2&amp;"'!A1"),1,9,N$3),$B19)-SUM(N$8:N18),""),"")</f>
        <v/>
      </c>
    </row>
    <row r="20" spans="1:14">
      <c r="A20" s="10" t="str">
        <f t="shared" si="11"/>
        <v>Inter. 12</v>
      </c>
      <c r="B20" s="8" t="str">
        <f t="shared" si="12"/>
        <v>&lt;27</v>
      </c>
      <c r="C20" s="8"/>
      <c r="D20" s="21" t="str">
        <f t="shared" si="13"/>
        <v>de 26 a 27</v>
      </c>
      <c r="E20" s="16">
        <f ca="1">IFERROR(IF($B20&lt;&gt;"",COUNTIF(OFFSET(INDIRECT("'"&amp;E$2&amp;"'!A1"),1,9,E$3),$B20)-SUM(E$7:E19),""),"")</f>
        <v>5</v>
      </c>
      <c r="F20" s="16">
        <f ca="1">IFERROR(IF($B20&lt;&gt;"",COUNTIF(OFFSET(INDIRECT("'"&amp;F$2&amp;"'!A1"),1,9,F$3),$B20)-SUM(F$8:F19),""),"")</f>
        <v>12</v>
      </c>
      <c r="G20" s="16">
        <f ca="1">IFERROR(IF($B20&lt;&gt;"",COUNTIF(OFFSET(INDIRECT("'"&amp;G$2&amp;"'!A1"),1,9,G$3),$B20)-SUM(G$8:G19),""),"")</f>
        <v>14</v>
      </c>
      <c r="H20" s="16">
        <f ca="1">IFERROR(IF($B20&lt;&gt;"",COUNTIF(OFFSET(INDIRECT("'"&amp;H$2&amp;"'!A1"),1,9,H$3),$B20)-SUM(H$8:H19),""),"")</f>
        <v>14</v>
      </c>
      <c r="I20" s="16">
        <f ca="1">IFERROR(IF($B20&lt;&gt;"",COUNTIF(OFFSET(INDIRECT("'"&amp;I$2&amp;"'!A1"),1,9,I$3),$B20)-SUM(I$8:I19),""),"")</f>
        <v>15</v>
      </c>
      <c r="J20" s="16">
        <f ca="1">IFERROR(IF($B20&lt;&gt;"",COUNTIF(OFFSET(INDIRECT("'"&amp;J$2&amp;"'!A1"),1,9,J$3),$B20)-SUM(J$8:J19),""),"")</f>
        <v>8</v>
      </c>
      <c r="K20" s="16">
        <f ca="1">IFERROR(IF($B20&lt;&gt;"",COUNTIF(OFFSET(INDIRECT("'"&amp;K$2&amp;"'!A1"),1,9,K$3),$B20)-SUM(K$8:K19),""),"")</f>
        <v>22</v>
      </c>
      <c r="L20" s="16" t="str">
        <f ca="1">IFERROR(IF($B20&lt;&gt;"",COUNTIF(OFFSET(INDIRECT("'"&amp;L$2&amp;"'!A1"),1,9,L$3),$B20)-SUM(L$8:L19),""),"")</f>
        <v/>
      </c>
      <c r="M20" s="16" t="str">
        <f ca="1">IFERROR(IF($B20&lt;&gt;"",COUNTIF(OFFSET(INDIRECT("'"&amp;M$2&amp;"'!A1"),1,9,M$3),$B20)-SUM(M$8:M19),""),"")</f>
        <v/>
      </c>
      <c r="N20" s="16" t="str">
        <f ca="1">IFERROR(IF($B20&lt;&gt;"",COUNTIF(OFFSET(INDIRECT("'"&amp;N$2&amp;"'!A1"),1,9,N$3),$B20)-SUM(N$8:N19),""),"")</f>
        <v/>
      </c>
    </row>
    <row r="21" spans="1:14">
      <c r="A21" s="10" t="str">
        <f t="shared" si="11"/>
        <v>Inter. 13</v>
      </c>
      <c r="B21" s="8" t="str">
        <f t="shared" si="12"/>
        <v>&lt;28</v>
      </c>
      <c r="C21" s="8"/>
      <c r="D21" s="21" t="str">
        <f t="shared" si="13"/>
        <v>de 27 a 28</v>
      </c>
      <c r="E21" s="16">
        <f ca="1">IFERROR(IF($B21&lt;&gt;"",COUNTIF(OFFSET(INDIRECT("'"&amp;E$2&amp;"'!A1"),1,9,E$3),$B21)-SUM(E$7:E20),""),"")</f>
        <v>6</v>
      </c>
      <c r="F21" s="16">
        <f ca="1">IFERROR(IF($B21&lt;&gt;"",COUNTIF(OFFSET(INDIRECT("'"&amp;F$2&amp;"'!A1"),1,9,F$3),$B21)-SUM(F$8:F20),""),"")</f>
        <v>9</v>
      </c>
      <c r="G21" s="16">
        <f ca="1">IFERROR(IF($B21&lt;&gt;"",COUNTIF(OFFSET(INDIRECT("'"&amp;G$2&amp;"'!A1"),1,9,G$3),$B21)-SUM(G$8:G20),""),"")</f>
        <v>21</v>
      </c>
      <c r="H21" s="16">
        <f ca="1">IFERROR(IF($B21&lt;&gt;"",COUNTIF(OFFSET(INDIRECT("'"&amp;H$2&amp;"'!A1"),1,9,H$3),$B21)-SUM(H$8:H20),""),"")</f>
        <v>12</v>
      </c>
      <c r="I21" s="16">
        <f ca="1">IFERROR(IF($B21&lt;&gt;"",COUNTIF(OFFSET(INDIRECT("'"&amp;I$2&amp;"'!A1"),1,9,I$3),$B21)-SUM(I$8:I20),""),"")</f>
        <v>15</v>
      </c>
      <c r="J21" s="16">
        <f ca="1">IFERROR(IF($B21&lt;&gt;"",COUNTIF(OFFSET(INDIRECT("'"&amp;J$2&amp;"'!A1"),1,9,J$3),$B21)-SUM(J$8:J20),""),"")</f>
        <v>12</v>
      </c>
      <c r="K21" s="16">
        <f ca="1">IFERROR(IF($B21&lt;&gt;"",COUNTIF(OFFSET(INDIRECT("'"&amp;K$2&amp;"'!A1"),1,9,K$3),$B21)-SUM(K$8:K20),""),"")</f>
        <v>19</v>
      </c>
      <c r="L21" s="16" t="str">
        <f ca="1">IFERROR(IF($B21&lt;&gt;"",COUNTIF(OFFSET(INDIRECT("'"&amp;L$2&amp;"'!A1"),1,9,L$3),$B21)-SUM(L$8:L20),""),"")</f>
        <v/>
      </c>
      <c r="M21" s="16" t="str">
        <f ca="1">IFERROR(IF($B21&lt;&gt;"",COUNTIF(OFFSET(INDIRECT("'"&amp;M$2&amp;"'!A1"),1,9,M$3),$B21)-SUM(M$8:M20),""),"")</f>
        <v/>
      </c>
      <c r="N21" s="16" t="str">
        <f ca="1">IFERROR(IF($B21&lt;&gt;"",COUNTIF(OFFSET(INDIRECT("'"&amp;N$2&amp;"'!A1"),1,9,N$3),$B21)-SUM(N$8:N20),""),"")</f>
        <v/>
      </c>
    </row>
    <row r="22" spans="1:14">
      <c r="A22" s="10" t="str">
        <f t="shared" si="11"/>
        <v>Inter. 14</v>
      </c>
      <c r="B22" s="8" t="str">
        <f t="shared" si="12"/>
        <v>&lt;29</v>
      </c>
      <c r="C22" s="8"/>
      <c r="D22" s="21" t="str">
        <f t="shared" si="13"/>
        <v>de 28 a 29</v>
      </c>
      <c r="E22" s="16">
        <f ca="1">IFERROR(IF($B22&lt;&gt;"",COUNTIF(OFFSET(INDIRECT("'"&amp;E$2&amp;"'!A1"),1,9,E$3),$B22)-SUM(E$7:E21),""),"")</f>
        <v>9</v>
      </c>
      <c r="F22" s="16">
        <f ca="1">IFERROR(IF($B22&lt;&gt;"",COUNTIF(OFFSET(INDIRECT("'"&amp;F$2&amp;"'!A1"),1,9,F$3),$B22)-SUM(F$8:F21),""),"")</f>
        <v>12</v>
      </c>
      <c r="G22" s="16">
        <f ca="1">IFERROR(IF($B22&lt;&gt;"",COUNTIF(OFFSET(INDIRECT("'"&amp;G$2&amp;"'!A1"),1,9,G$3),$B22)-SUM(G$8:G21),""),"")</f>
        <v>8</v>
      </c>
      <c r="H22" s="16">
        <f ca="1">IFERROR(IF($B22&lt;&gt;"",COUNTIF(OFFSET(INDIRECT("'"&amp;H$2&amp;"'!A1"),1,9,H$3),$B22)-SUM(H$8:H21),""),"")</f>
        <v>4</v>
      </c>
      <c r="I22" s="16">
        <f ca="1">IFERROR(IF($B22&lt;&gt;"",COUNTIF(OFFSET(INDIRECT("'"&amp;I$2&amp;"'!A1"),1,9,I$3),$B22)-SUM(I$8:I21),""),"")</f>
        <v>14</v>
      </c>
      <c r="J22" s="16">
        <f ca="1">IFERROR(IF($B22&lt;&gt;"",COUNTIF(OFFSET(INDIRECT("'"&amp;J$2&amp;"'!A1"),1,9,J$3),$B22)-SUM(J$8:J21),""),"")</f>
        <v>20</v>
      </c>
      <c r="K22" s="16">
        <f ca="1">IFERROR(IF($B22&lt;&gt;"",COUNTIF(OFFSET(INDIRECT("'"&amp;K$2&amp;"'!A1"),1,9,K$3),$B22)-SUM(K$8:K21),""),"")</f>
        <v>25</v>
      </c>
      <c r="L22" s="16" t="str">
        <f ca="1">IFERROR(IF($B22&lt;&gt;"",COUNTIF(OFFSET(INDIRECT("'"&amp;L$2&amp;"'!A1"),1,9,L$3),$B22)-SUM(L$8:L21),""),"")</f>
        <v/>
      </c>
      <c r="M22" s="16" t="str">
        <f ca="1">IFERROR(IF($B22&lt;&gt;"",COUNTIF(OFFSET(INDIRECT("'"&amp;M$2&amp;"'!A1"),1,9,M$3),$B22)-SUM(M$8:M21),""),"")</f>
        <v/>
      </c>
      <c r="N22" s="16" t="str">
        <f ca="1">IFERROR(IF($B22&lt;&gt;"",COUNTIF(OFFSET(INDIRECT("'"&amp;N$2&amp;"'!A1"),1,9,N$3),$B22)-SUM(N$8:N21),""),"")</f>
        <v/>
      </c>
    </row>
    <row r="23" spans="1:14">
      <c r="A23" s="10" t="str">
        <f t="shared" si="11"/>
        <v>Inter. 15</v>
      </c>
      <c r="B23" s="8" t="str">
        <f t="shared" si="12"/>
        <v>&lt;30</v>
      </c>
      <c r="C23" s="8"/>
      <c r="D23" s="21" t="str">
        <f t="shared" si="13"/>
        <v>de 29 a 30</v>
      </c>
      <c r="E23" s="16">
        <f ca="1">IFERROR(IF($B23&lt;&gt;"",COUNTIF(OFFSET(INDIRECT("'"&amp;E$2&amp;"'!A1"),1,9,E$3),$B23)-SUM(E$7:E22),""),"")</f>
        <v>11</v>
      </c>
      <c r="F23" s="16">
        <f ca="1">IFERROR(IF($B23&lt;&gt;"",COUNTIF(OFFSET(INDIRECT("'"&amp;F$2&amp;"'!A1"),1,9,F$3),$B23)-SUM(F$8:F22),""),"")</f>
        <v>10</v>
      </c>
      <c r="G23" s="16">
        <f ca="1">IFERROR(IF($B23&lt;&gt;"",COUNTIF(OFFSET(INDIRECT("'"&amp;G$2&amp;"'!A1"),1,9,G$3),$B23)-SUM(G$8:G22),""),"")</f>
        <v>14</v>
      </c>
      <c r="H23" s="16">
        <f ca="1">IFERROR(IF($B23&lt;&gt;"",COUNTIF(OFFSET(INDIRECT("'"&amp;H$2&amp;"'!A1"),1,9,H$3),$B23)-SUM(H$8:H22),""),"")</f>
        <v>18</v>
      </c>
      <c r="I23" s="16">
        <f ca="1">IFERROR(IF($B23&lt;&gt;"",COUNTIF(OFFSET(INDIRECT("'"&amp;I$2&amp;"'!A1"),1,9,I$3),$B23)-SUM(I$8:I22),""),"")</f>
        <v>9</v>
      </c>
      <c r="J23" s="16">
        <f ca="1">IFERROR(IF($B23&lt;&gt;"",COUNTIF(OFFSET(INDIRECT("'"&amp;J$2&amp;"'!A1"),1,9,J$3),$B23)-SUM(J$8:J22),""),"")</f>
        <v>18</v>
      </c>
      <c r="K23" s="16">
        <f ca="1">IFERROR(IF($B23&lt;&gt;"",COUNTIF(OFFSET(INDIRECT("'"&amp;K$2&amp;"'!A1"),1,9,K$3),$B23)-SUM(K$8:K22),""),"")</f>
        <v>18</v>
      </c>
      <c r="L23" s="16" t="str">
        <f ca="1">IFERROR(IF($B23&lt;&gt;"",COUNTIF(OFFSET(INDIRECT("'"&amp;L$2&amp;"'!A1"),1,9,L$3),$B23)-SUM(L$8:L22),""),"")</f>
        <v/>
      </c>
      <c r="M23" s="16" t="str">
        <f ca="1">IFERROR(IF($B23&lt;&gt;"",COUNTIF(OFFSET(INDIRECT("'"&amp;M$2&amp;"'!A1"),1,9,M$3),$B23)-SUM(M$8:M22),""),"")</f>
        <v/>
      </c>
      <c r="N23" s="16" t="str">
        <f ca="1">IFERROR(IF($B23&lt;&gt;"",COUNTIF(OFFSET(INDIRECT("'"&amp;N$2&amp;"'!A1"),1,9,N$3),$B23)-SUM(N$8:N22),""),"")</f>
        <v/>
      </c>
    </row>
    <row r="24" spans="1:14">
      <c r="A24" s="10" t="str">
        <f t="shared" si="11"/>
        <v>Inter. 16</v>
      </c>
      <c r="B24" s="8" t="str">
        <f t="shared" si="12"/>
        <v>&lt;31</v>
      </c>
      <c r="C24" s="8"/>
      <c r="D24" s="21" t="str">
        <f t="shared" si="13"/>
        <v>de 30 a 31</v>
      </c>
      <c r="E24" s="16">
        <f ca="1">IFERROR(IF($B24&lt;&gt;"",COUNTIF(OFFSET(INDIRECT("'"&amp;E$2&amp;"'!A1"),1,9,E$3),$B24)-SUM(E$7:E23),""),"")</f>
        <v>13</v>
      </c>
      <c r="F24" s="16">
        <f ca="1">IFERROR(IF($B24&lt;&gt;"",COUNTIF(OFFSET(INDIRECT("'"&amp;F$2&amp;"'!A1"),1,9,F$3),$B24)-SUM(F$8:F23),""),"")</f>
        <v>15</v>
      </c>
      <c r="G24" s="16">
        <f ca="1">IFERROR(IF($B24&lt;&gt;"",COUNTIF(OFFSET(INDIRECT("'"&amp;G$2&amp;"'!A1"),1,9,G$3),$B24)-SUM(G$8:G23),""),"")</f>
        <v>13</v>
      </c>
      <c r="H24" s="16">
        <f ca="1">IFERROR(IF($B24&lt;&gt;"",COUNTIF(OFFSET(INDIRECT("'"&amp;H$2&amp;"'!A1"),1,9,H$3),$B24)-SUM(H$8:H23),""),"")</f>
        <v>10</v>
      </c>
      <c r="I24" s="16">
        <f ca="1">IFERROR(IF($B24&lt;&gt;"",COUNTIF(OFFSET(INDIRECT("'"&amp;I$2&amp;"'!A1"),1,9,I$3),$B24)-SUM(I$8:I23),""),"")</f>
        <v>13</v>
      </c>
      <c r="J24" s="16">
        <f ca="1">IFERROR(IF($B24&lt;&gt;"",COUNTIF(OFFSET(INDIRECT("'"&amp;J$2&amp;"'!A1"),1,9,J$3),$B24)-SUM(J$8:J23),""),"")</f>
        <v>22</v>
      </c>
      <c r="K24" s="16">
        <f ca="1">IFERROR(IF($B24&lt;&gt;"",COUNTIF(OFFSET(INDIRECT("'"&amp;K$2&amp;"'!A1"),1,9,K$3),$B24)-SUM(K$8:K23),""),"")</f>
        <v>9</v>
      </c>
      <c r="L24" s="16" t="str">
        <f ca="1">IFERROR(IF($B24&lt;&gt;"",COUNTIF(OFFSET(INDIRECT("'"&amp;L$2&amp;"'!A1"),1,9,L$3),$B24)-SUM(L$8:L23),""),"")</f>
        <v/>
      </c>
      <c r="M24" s="16" t="str">
        <f ca="1">IFERROR(IF($B24&lt;&gt;"",COUNTIF(OFFSET(INDIRECT("'"&amp;M$2&amp;"'!A1"),1,9,M$3),$B24)-SUM(M$8:M23),""),"")</f>
        <v/>
      </c>
      <c r="N24" s="16" t="str">
        <f ca="1">IFERROR(IF($B24&lt;&gt;"",COUNTIF(OFFSET(INDIRECT("'"&amp;N$2&amp;"'!A1"),1,9,N$3),$B24)-SUM(N$8:N23),""),"")</f>
        <v/>
      </c>
    </row>
    <row r="25" spans="1:14">
      <c r="A25" s="10" t="str">
        <f t="shared" si="11"/>
        <v>Inter. 17</v>
      </c>
      <c r="B25" s="8" t="str">
        <f t="shared" si="12"/>
        <v>&lt;32</v>
      </c>
      <c r="C25" s="8"/>
      <c r="D25" s="21" t="str">
        <f t="shared" si="13"/>
        <v>de 31 a 32</v>
      </c>
      <c r="E25" s="16">
        <f ca="1">IFERROR(IF($B25&lt;&gt;"",COUNTIF(OFFSET(INDIRECT("'"&amp;E$2&amp;"'!A1"),1,9,E$3),$B25)-SUM(E$7:E24),""),"")</f>
        <v>4</v>
      </c>
      <c r="F25" s="16">
        <f ca="1">IFERROR(IF($B25&lt;&gt;"",COUNTIF(OFFSET(INDIRECT("'"&amp;F$2&amp;"'!A1"),1,9,F$3),$B25)-SUM(F$8:F24),""),"")</f>
        <v>4</v>
      </c>
      <c r="G25" s="16">
        <f ca="1">IFERROR(IF($B25&lt;&gt;"",COUNTIF(OFFSET(INDIRECT("'"&amp;G$2&amp;"'!A1"),1,9,G$3),$B25)-SUM(G$8:G24),""),"")</f>
        <v>0</v>
      </c>
      <c r="H25" s="16">
        <f ca="1">IFERROR(IF($B25&lt;&gt;"",COUNTIF(OFFSET(INDIRECT("'"&amp;H$2&amp;"'!A1"),1,9,H$3),$B25)-SUM(H$8:H24),""),"")</f>
        <v>7</v>
      </c>
      <c r="I25" s="16">
        <f ca="1">IFERROR(IF($B25&lt;&gt;"",COUNTIF(OFFSET(INDIRECT("'"&amp;I$2&amp;"'!A1"),1,9,I$3),$B25)-SUM(I$8:I24),""),"")</f>
        <v>13</v>
      </c>
      <c r="J25" s="16">
        <f ca="1">IFERROR(IF($B25&lt;&gt;"",COUNTIF(OFFSET(INDIRECT("'"&amp;J$2&amp;"'!A1"),1,9,J$3),$B25)-SUM(J$8:J24),""),"")</f>
        <v>16</v>
      </c>
      <c r="K25" s="16">
        <f ca="1">IFERROR(IF($B25&lt;&gt;"",COUNTIF(OFFSET(INDIRECT("'"&amp;K$2&amp;"'!A1"),1,9,K$3),$B25)-SUM(K$8:K24),""),"")</f>
        <v>21</v>
      </c>
      <c r="L25" s="16" t="str">
        <f ca="1">IFERROR(IF($B25&lt;&gt;"",COUNTIF(OFFSET(INDIRECT("'"&amp;L$2&amp;"'!A1"),1,9,L$3),$B25)-SUM(L$8:L24),""),"")</f>
        <v/>
      </c>
      <c r="M25" s="16" t="str">
        <f ca="1">IFERROR(IF($B25&lt;&gt;"",COUNTIF(OFFSET(INDIRECT("'"&amp;M$2&amp;"'!A1"),1,9,M$3),$B25)-SUM(M$8:M24),""),"")</f>
        <v/>
      </c>
      <c r="N25" s="16" t="str">
        <f ca="1">IFERROR(IF($B25&lt;&gt;"",COUNTIF(OFFSET(INDIRECT("'"&amp;N$2&amp;"'!A1"),1,9,N$3),$B25)-SUM(N$8:N24),""),"")</f>
        <v/>
      </c>
    </row>
    <row r="26" spans="1:14">
      <c r="A26" s="10" t="str">
        <f t="shared" si="11"/>
        <v>Inter. 18</v>
      </c>
      <c r="B26" s="8" t="str">
        <f t="shared" si="12"/>
        <v>&lt;33</v>
      </c>
      <c r="C26" s="8"/>
      <c r="D26" s="21" t="str">
        <f t="shared" si="13"/>
        <v>de 32 a 33</v>
      </c>
      <c r="E26" s="16">
        <f ca="1">IFERROR(IF($B26&lt;&gt;"",COUNTIF(OFFSET(INDIRECT("'"&amp;E$2&amp;"'!A1"),1,9,E$3),$B26)-SUM(E$7:E25),""),"")</f>
        <v>8</v>
      </c>
      <c r="F26" s="16">
        <f ca="1">IFERROR(IF($B26&lt;&gt;"",COUNTIF(OFFSET(INDIRECT("'"&amp;F$2&amp;"'!A1"),1,9,F$3),$B26)-SUM(F$8:F25),""),"")</f>
        <v>11</v>
      </c>
      <c r="G26" s="16">
        <f ca="1">IFERROR(IF($B26&lt;&gt;"",COUNTIF(OFFSET(INDIRECT("'"&amp;G$2&amp;"'!A1"),1,9,G$3),$B26)-SUM(G$8:G25),""),"")</f>
        <v>9</v>
      </c>
      <c r="H26" s="16">
        <f ca="1">IFERROR(IF($B26&lt;&gt;"",COUNTIF(OFFSET(INDIRECT("'"&amp;H$2&amp;"'!A1"),1,9,H$3),$B26)-SUM(H$8:H25),""),"")</f>
        <v>17</v>
      </c>
      <c r="I26" s="16">
        <f ca="1">IFERROR(IF($B26&lt;&gt;"",COUNTIF(OFFSET(INDIRECT("'"&amp;I$2&amp;"'!A1"),1,9,I$3),$B26)-SUM(I$8:I25),""),"")</f>
        <v>16</v>
      </c>
      <c r="J26" s="16">
        <f ca="1">IFERROR(IF($B26&lt;&gt;"",COUNTIF(OFFSET(INDIRECT("'"&amp;J$2&amp;"'!A1"),1,9,J$3),$B26)-SUM(J$8:J25),""),"")</f>
        <v>11</v>
      </c>
      <c r="K26" s="16">
        <f ca="1">IFERROR(IF($B26&lt;&gt;"",COUNTIF(OFFSET(INDIRECT("'"&amp;K$2&amp;"'!A1"),1,9,K$3),$B26)-SUM(K$8:K25),""),"")</f>
        <v>24</v>
      </c>
      <c r="L26" s="16" t="str">
        <f ca="1">IFERROR(IF($B26&lt;&gt;"",COUNTIF(OFFSET(INDIRECT("'"&amp;L$2&amp;"'!A1"),1,9,L$3),$B26)-SUM(L$8:L25),""),"")</f>
        <v/>
      </c>
      <c r="M26" s="16" t="str">
        <f ca="1">IFERROR(IF($B26&lt;&gt;"",COUNTIF(OFFSET(INDIRECT("'"&amp;M$2&amp;"'!A1"),1,9,M$3),$B26)-SUM(M$8:M25),""),"")</f>
        <v/>
      </c>
      <c r="N26" s="16" t="str">
        <f ca="1">IFERROR(IF($B26&lt;&gt;"",COUNTIF(OFFSET(INDIRECT("'"&amp;N$2&amp;"'!A1"),1,9,N$3),$B26)-SUM(N$8:N25),""),"")</f>
        <v/>
      </c>
    </row>
    <row r="27" spans="1:14">
      <c r="A27" s="10" t="str">
        <f t="shared" si="11"/>
        <v>Inter. 19</v>
      </c>
      <c r="B27" s="8" t="str">
        <f t="shared" si="12"/>
        <v>&lt;34</v>
      </c>
      <c r="C27" s="8"/>
      <c r="D27" s="21" t="str">
        <f t="shared" si="13"/>
        <v>de 33 a 34</v>
      </c>
      <c r="E27" s="16">
        <f ca="1">IFERROR(IF($B27&lt;&gt;"",COUNTIF(OFFSET(INDIRECT("'"&amp;E$2&amp;"'!A1"),1,9,E$3),$B27)-SUM(E$7:E26),""),"")</f>
        <v>9</v>
      </c>
      <c r="F27" s="16">
        <f ca="1">IFERROR(IF($B27&lt;&gt;"",COUNTIF(OFFSET(INDIRECT("'"&amp;F$2&amp;"'!A1"),1,9,F$3),$B27)-SUM(F$8:F26),""),"")</f>
        <v>8</v>
      </c>
      <c r="G27" s="16">
        <f ca="1">IFERROR(IF($B27&lt;&gt;"",COUNTIF(OFFSET(INDIRECT("'"&amp;G$2&amp;"'!A1"),1,9,G$3),$B27)-SUM(G$8:G26),""),"")</f>
        <v>10</v>
      </c>
      <c r="H27" s="16">
        <f ca="1">IFERROR(IF($B27&lt;&gt;"",COUNTIF(OFFSET(INDIRECT("'"&amp;H$2&amp;"'!A1"),1,9,H$3),$B27)-SUM(H$8:H26),""),"")</f>
        <v>6</v>
      </c>
      <c r="I27" s="16">
        <f ca="1">IFERROR(IF($B27&lt;&gt;"",COUNTIF(OFFSET(INDIRECT("'"&amp;I$2&amp;"'!A1"),1,9,I$3),$B27)-SUM(I$8:I26),""),"")</f>
        <v>7</v>
      </c>
      <c r="J27" s="16">
        <f ca="1">IFERROR(IF($B27&lt;&gt;"",COUNTIF(OFFSET(INDIRECT("'"&amp;J$2&amp;"'!A1"),1,9,J$3),$B27)-SUM(J$8:J26),""),"")</f>
        <v>15</v>
      </c>
      <c r="K27" s="16">
        <f ca="1">IFERROR(IF($B27&lt;&gt;"",COUNTIF(OFFSET(INDIRECT("'"&amp;K$2&amp;"'!A1"),1,9,K$3),$B27)-SUM(K$8:K26),""),"")</f>
        <v>13</v>
      </c>
      <c r="L27" s="16" t="str">
        <f ca="1">IFERROR(IF($B27&lt;&gt;"",COUNTIF(OFFSET(INDIRECT("'"&amp;L$2&amp;"'!A1"),1,9,L$3),$B27)-SUM(L$8:L26),""),"")</f>
        <v/>
      </c>
      <c r="M27" s="16" t="str">
        <f ca="1">IFERROR(IF($B27&lt;&gt;"",COUNTIF(OFFSET(INDIRECT("'"&amp;M$2&amp;"'!A1"),1,9,M$3),$B27)-SUM(M$8:M26),""),"")</f>
        <v/>
      </c>
      <c r="N27" s="16" t="str">
        <f ca="1">IFERROR(IF($B27&lt;&gt;"",COUNTIF(OFFSET(INDIRECT("'"&amp;N$2&amp;"'!A1"),1,9,N$3),$B27)-SUM(N$8:N26),""),"")</f>
        <v/>
      </c>
    </row>
    <row r="28" spans="1:14">
      <c r="A28" s="10" t="str">
        <f t="shared" si="11"/>
        <v>Inter. 20</v>
      </c>
      <c r="B28" s="8" t="str">
        <f t="shared" si="12"/>
        <v>&lt;35</v>
      </c>
      <c r="C28" s="8"/>
      <c r="D28" s="21" t="str">
        <f t="shared" si="13"/>
        <v>de 34 a 35</v>
      </c>
      <c r="E28" s="16">
        <f ca="1">IFERROR(IF($B28&lt;&gt;"",COUNTIF(OFFSET(INDIRECT("'"&amp;E$2&amp;"'!A1"),1,9,E$3),$B28)-SUM(E$7:E27),""),"")</f>
        <v>4</v>
      </c>
      <c r="F28" s="16">
        <f ca="1">IFERROR(IF($B28&lt;&gt;"",COUNTIF(OFFSET(INDIRECT("'"&amp;F$2&amp;"'!A1"),1,9,F$3),$B28)-SUM(F$8:F27),""),"")</f>
        <v>3</v>
      </c>
      <c r="G28" s="16">
        <f ca="1">IFERROR(IF($B28&lt;&gt;"",COUNTIF(OFFSET(INDIRECT("'"&amp;G$2&amp;"'!A1"),1,9,G$3),$B28)-SUM(G$8:G27),""),"")</f>
        <v>8</v>
      </c>
      <c r="H28" s="16">
        <f ca="1">IFERROR(IF($B28&lt;&gt;"",COUNTIF(OFFSET(INDIRECT("'"&amp;H$2&amp;"'!A1"),1,9,H$3),$B28)-SUM(H$8:H27),""),"")</f>
        <v>16</v>
      </c>
      <c r="I28" s="16">
        <f ca="1">IFERROR(IF($B28&lt;&gt;"",COUNTIF(OFFSET(INDIRECT("'"&amp;I$2&amp;"'!A1"),1,9,I$3),$B28)-SUM(I$8:I27),""),"")</f>
        <v>4</v>
      </c>
      <c r="J28" s="16">
        <f ca="1">IFERROR(IF($B28&lt;&gt;"",COUNTIF(OFFSET(INDIRECT("'"&amp;J$2&amp;"'!A1"),1,9,J$3),$B28)-SUM(J$8:J27),""),"")</f>
        <v>7</v>
      </c>
      <c r="K28" s="16">
        <f ca="1">IFERROR(IF($B28&lt;&gt;"",COUNTIF(OFFSET(INDIRECT("'"&amp;K$2&amp;"'!A1"),1,9,K$3),$B28)-SUM(K$8:K27),""),"")</f>
        <v>12</v>
      </c>
      <c r="L28" s="16" t="str">
        <f ca="1">IFERROR(IF($B28&lt;&gt;"",COUNTIF(OFFSET(INDIRECT("'"&amp;L$2&amp;"'!A1"),1,9,L$3),$B28)-SUM(L$8:L27),""),"")</f>
        <v/>
      </c>
      <c r="M28" s="16" t="str">
        <f ca="1">IFERROR(IF($B28&lt;&gt;"",COUNTIF(OFFSET(INDIRECT("'"&amp;M$2&amp;"'!A1"),1,9,M$3),$B28)-SUM(M$8:M27),""),"")</f>
        <v/>
      </c>
      <c r="N28" s="16" t="str">
        <f ca="1">IFERROR(IF($B28&lt;&gt;"",COUNTIF(OFFSET(INDIRECT("'"&amp;N$2&amp;"'!A1"),1,9,N$3),$B28)-SUM(N$8:N27),""),"")</f>
        <v/>
      </c>
    </row>
    <row r="29" spans="1:14">
      <c r="A29" s="10" t="str">
        <f t="shared" si="11"/>
        <v>Inter. 21</v>
      </c>
      <c r="B29" s="8" t="str">
        <f t="shared" si="12"/>
        <v>&lt;36</v>
      </c>
      <c r="C29" s="8"/>
      <c r="D29" s="21" t="str">
        <f t="shared" si="13"/>
        <v>de 35 a 36</v>
      </c>
      <c r="E29" s="16">
        <f ca="1">IFERROR(IF($B29&lt;&gt;"",COUNTIF(OFFSET(INDIRECT("'"&amp;E$2&amp;"'!A1"),1,9,E$3),$B29)-SUM(E$7:E28),""),"")</f>
        <v>6</v>
      </c>
      <c r="F29" s="16">
        <f ca="1">IFERROR(IF($B29&lt;&gt;"",COUNTIF(OFFSET(INDIRECT("'"&amp;F$2&amp;"'!A1"),1,9,F$3),$B29)-SUM(F$8:F28),""),"")</f>
        <v>2</v>
      </c>
      <c r="G29" s="16">
        <f ca="1">IFERROR(IF($B29&lt;&gt;"",COUNTIF(OFFSET(INDIRECT("'"&amp;G$2&amp;"'!A1"),1,9,G$3),$B29)-SUM(G$8:G28),""),"")</f>
        <v>0</v>
      </c>
      <c r="H29" s="16">
        <f ca="1">IFERROR(IF($B29&lt;&gt;"",COUNTIF(OFFSET(INDIRECT("'"&amp;H$2&amp;"'!A1"),1,9,H$3),$B29)-SUM(H$8:H28),""),"")</f>
        <v>0</v>
      </c>
      <c r="I29" s="16">
        <f ca="1">IFERROR(IF($B29&lt;&gt;"",COUNTIF(OFFSET(INDIRECT("'"&amp;I$2&amp;"'!A1"),1,9,I$3),$B29)-SUM(I$8:I28),""),"")</f>
        <v>17</v>
      </c>
      <c r="J29" s="16">
        <f ca="1">IFERROR(IF($B29&lt;&gt;"",COUNTIF(OFFSET(INDIRECT("'"&amp;J$2&amp;"'!A1"),1,9,J$3),$B29)-SUM(J$8:J28),""),"")</f>
        <v>14</v>
      </c>
      <c r="K29" s="16">
        <f ca="1">IFERROR(IF($B29&lt;&gt;"",COUNTIF(OFFSET(INDIRECT("'"&amp;K$2&amp;"'!A1"),1,9,K$3),$B29)-SUM(K$8:K28),""),"")</f>
        <v>11</v>
      </c>
      <c r="L29" s="16" t="str">
        <f ca="1">IFERROR(IF($B29&lt;&gt;"",COUNTIF(OFFSET(INDIRECT("'"&amp;L$2&amp;"'!A1"),1,9,L$3),$B29)-SUM(L$8:L28),""),"")</f>
        <v/>
      </c>
      <c r="M29" s="16" t="str">
        <f ca="1">IFERROR(IF($B29&lt;&gt;"",COUNTIF(OFFSET(INDIRECT("'"&amp;M$2&amp;"'!A1"),1,9,M$3),$B29)-SUM(M$8:M28),""),"")</f>
        <v/>
      </c>
      <c r="N29" s="16" t="str">
        <f ca="1">IFERROR(IF($B29&lt;&gt;"",COUNTIF(OFFSET(INDIRECT("'"&amp;N$2&amp;"'!A1"),1,9,N$3),$B29)-SUM(N$8:N28),""),"")</f>
        <v/>
      </c>
    </row>
    <row r="30" spans="1:14">
      <c r="A30" s="10" t="str">
        <f t="shared" si="11"/>
        <v>Inter. 22</v>
      </c>
      <c r="B30" s="8" t="str">
        <f t="shared" si="12"/>
        <v>&lt;37</v>
      </c>
      <c r="C30" s="8"/>
      <c r="D30" s="21" t="str">
        <f t="shared" si="13"/>
        <v>de 36 a 37</v>
      </c>
      <c r="E30" s="16">
        <f ca="1">IFERROR(IF($B30&lt;&gt;"",COUNTIF(OFFSET(INDIRECT("'"&amp;E$2&amp;"'!A1"),1,9,E$3),$B30)-SUM(E$7:E29),""),"")</f>
        <v>2</v>
      </c>
      <c r="F30" s="16">
        <f ca="1">IFERROR(IF($B30&lt;&gt;"",COUNTIF(OFFSET(INDIRECT("'"&amp;F$2&amp;"'!A1"),1,9,F$3),$B30)-SUM(F$8:F29),""),"")</f>
        <v>5</v>
      </c>
      <c r="G30" s="16">
        <f ca="1">IFERROR(IF($B30&lt;&gt;"",COUNTIF(OFFSET(INDIRECT("'"&amp;G$2&amp;"'!A1"),1,9,G$3),$B30)-SUM(G$8:G29),""),"")</f>
        <v>0</v>
      </c>
      <c r="H30" s="16">
        <f ca="1">IFERROR(IF($B30&lt;&gt;"",COUNTIF(OFFSET(INDIRECT("'"&amp;H$2&amp;"'!A1"),1,9,H$3),$B30)-SUM(H$8:H29),""),"")</f>
        <v>0</v>
      </c>
      <c r="I30" s="16">
        <f ca="1">IFERROR(IF($B30&lt;&gt;"",COUNTIF(OFFSET(INDIRECT("'"&amp;I$2&amp;"'!A1"),1,9,I$3),$B30)-SUM(I$8:I29),""),"")</f>
        <v>8</v>
      </c>
      <c r="J30" s="16">
        <f ca="1">IFERROR(IF($B30&lt;&gt;"",COUNTIF(OFFSET(INDIRECT("'"&amp;J$2&amp;"'!A1"),1,9,J$3),$B30)-SUM(J$8:J29),""),"")</f>
        <v>2</v>
      </c>
      <c r="K30" s="16">
        <f ca="1">IFERROR(IF($B30&lt;&gt;"",COUNTIF(OFFSET(INDIRECT("'"&amp;K$2&amp;"'!A1"),1,9,K$3),$B30)-SUM(K$8:K29),""),"")</f>
        <v>0</v>
      </c>
      <c r="L30" s="16" t="str">
        <f ca="1">IFERROR(IF($B30&lt;&gt;"",COUNTIF(OFFSET(INDIRECT("'"&amp;L$2&amp;"'!A1"),1,9,L$3),$B30)-SUM(L$8:L29),""),"")</f>
        <v/>
      </c>
      <c r="M30" s="16" t="str">
        <f ca="1">IFERROR(IF($B30&lt;&gt;"",COUNTIF(OFFSET(INDIRECT("'"&amp;M$2&amp;"'!A1"),1,9,M$3),$B30)-SUM(M$8:M29),""),"")</f>
        <v/>
      </c>
      <c r="N30" s="16" t="str">
        <f ca="1">IFERROR(IF($B30&lt;&gt;"",COUNTIF(OFFSET(INDIRECT("'"&amp;N$2&amp;"'!A1"),1,9,N$3),$B30)-SUM(N$8:N29),""),"")</f>
        <v/>
      </c>
    </row>
    <row r="31" spans="1:14">
      <c r="A31" s="10" t="str">
        <f t="shared" si="11"/>
        <v>Inter. 23</v>
      </c>
      <c r="B31" s="8" t="str">
        <f t="shared" si="12"/>
        <v>&lt;38</v>
      </c>
      <c r="C31" s="8"/>
      <c r="D31" s="21" t="str">
        <f t="shared" si="13"/>
        <v>de 37 a 38</v>
      </c>
      <c r="E31" s="16">
        <f ca="1">IFERROR(IF($B31&lt;&gt;"",COUNTIF(OFFSET(INDIRECT("'"&amp;E$2&amp;"'!A1"),1,9,E$3),$B31)-SUM(E$7:E30),""),"")</f>
        <v>3</v>
      </c>
      <c r="F31" s="16">
        <f ca="1">IFERROR(IF($B31&lt;&gt;"",COUNTIF(OFFSET(INDIRECT("'"&amp;F$2&amp;"'!A1"),1,9,F$3),$B31)-SUM(F$8:F30),""),"")</f>
        <v>0</v>
      </c>
      <c r="G31" s="16">
        <f ca="1">IFERROR(IF($B31&lt;&gt;"",COUNTIF(OFFSET(INDIRECT("'"&amp;G$2&amp;"'!A1"),1,9,G$3),$B31)-SUM(G$8:G30),""),"")</f>
        <v>0</v>
      </c>
      <c r="H31" s="16">
        <f ca="1">IFERROR(IF($B31&lt;&gt;"",COUNTIF(OFFSET(INDIRECT("'"&amp;H$2&amp;"'!A1"),1,9,H$3),$B31)-SUM(H$8:H30),""),"")</f>
        <v>0</v>
      </c>
      <c r="I31" s="16">
        <f ca="1">IFERROR(IF($B31&lt;&gt;"",COUNTIF(OFFSET(INDIRECT("'"&amp;I$2&amp;"'!A1"),1,9,I$3),$B31)-SUM(I$8:I30),""),"")</f>
        <v>0</v>
      </c>
      <c r="J31" s="16">
        <f ca="1">IFERROR(IF($B31&lt;&gt;"",COUNTIF(OFFSET(INDIRECT("'"&amp;J$2&amp;"'!A1"),1,9,J$3),$B31)-SUM(J$8:J30),""),"")</f>
        <v>7</v>
      </c>
      <c r="K31" s="16">
        <f ca="1">IFERROR(IF($B31&lt;&gt;"",COUNTIF(OFFSET(INDIRECT("'"&amp;K$2&amp;"'!A1"),1,9,K$3),$B31)-SUM(K$8:K30),""),"")</f>
        <v>2</v>
      </c>
      <c r="L31" s="16" t="str">
        <f ca="1">IFERROR(IF($B31&lt;&gt;"",COUNTIF(OFFSET(INDIRECT("'"&amp;L$2&amp;"'!A1"),1,9,L$3),$B31)-SUM(L$8:L30),""),"")</f>
        <v/>
      </c>
      <c r="M31" s="16" t="str">
        <f ca="1">IFERROR(IF($B31&lt;&gt;"",COUNTIF(OFFSET(INDIRECT("'"&amp;M$2&amp;"'!A1"),1,9,M$3),$B31)-SUM(M$8:M30),""),"")</f>
        <v/>
      </c>
      <c r="N31" s="16" t="str">
        <f ca="1">IFERROR(IF($B31&lt;&gt;"",COUNTIF(OFFSET(INDIRECT("'"&amp;N$2&amp;"'!A1"),1,9,N$3),$B31)-SUM(N$8:N30),""),"")</f>
        <v/>
      </c>
    </row>
    <row r="32" spans="1:14">
      <c r="A32" s="10" t="str">
        <f t="shared" si="11"/>
        <v>Inter. 24</v>
      </c>
      <c r="B32" s="8" t="str">
        <f t="shared" si="12"/>
        <v>&lt;39</v>
      </c>
      <c r="C32" s="8"/>
      <c r="D32" s="21" t="str">
        <f t="shared" si="13"/>
        <v>de 38 a 39</v>
      </c>
      <c r="E32" s="16">
        <f ca="1">IFERROR(IF($B32&lt;&gt;"",COUNTIF(OFFSET(INDIRECT("'"&amp;E$2&amp;"'!A1"),1,9,E$3),$B32)-SUM(E$7:E31),""),"")</f>
        <v>4</v>
      </c>
      <c r="F32" s="16">
        <f ca="1">IFERROR(IF($B32&lt;&gt;"",COUNTIF(OFFSET(INDIRECT("'"&amp;F$2&amp;"'!A1"),1,9,F$3),$B32)-SUM(F$8:F31),""),"")</f>
        <v>0</v>
      </c>
      <c r="G32" s="16">
        <f ca="1">IFERROR(IF($B32&lt;&gt;"",COUNTIF(OFFSET(INDIRECT("'"&amp;G$2&amp;"'!A1"),1,9,G$3),$B32)-SUM(G$8:G31),""),"")</f>
        <v>0</v>
      </c>
      <c r="H32" s="16">
        <f ca="1">IFERROR(IF($B32&lt;&gt;"",COUNTIF(OFFSET(INDIRECT("'"&amp;H$2&amp;"'!A1"),1,9,H$3),$B32)-SUM(H$8:H31),""),"")</f>
        <v>0</v>
      </c>
      <c r="I32" s="16">
        <f ca="1">IFERROR(IF($B32&lt;&gt;"",COUNTIF(OFFSET(INDIRECT("'"&amp;I$2&amp;"'!A1"),1,9,I$3),$B32)-SUM(I$8:I31),""),"")</f>
        <v>0</v>
      </c>
      <c r="J32" s="16">
        <f ca="1">IFERROR(IF($B32&lt;&gt;"",COUNTIF(OFFSET(INDIRECT("'"&amp;J$2&amp;"'!A1"),1,9,J$3),$B32)-SUM(J$8:J31),""),"")</f>
        <v>1</v>
      </c>
      <c r="K32" s="16">
        <f ca="1">IFERROR(IF($B32&lt;&gt;"",COUNTIF(OFFSET(INDIRECT("'"&amp;K$2&amp;"'!A1"),1,9,K$3),$B32)-SUM(K$8:K31),""),"")</f>
        <v>1</v>
      </c>
      <c r="L32" s="16" t="str">
        <f ca="1">IFERROR(IF($B32&lt;&gt;"",COUNTIF(OFFSET(INDIRECT("'"&amp;L$2&amp;"'!A1"),1,9,L$3),$B32)-SUM(L$8:L31),""),"")</f>
        <v/>
      </c>
      <c r="M32" s="16" t="str">
        <f ca="1">IFERROR(IF($B32&lt;&gt;"",COUNTIF(OFFSET(INDIRECT("'"&amp;M$2&amp;"'!A1"),1,9,M$3),$B32)-SUM(M$8:M31),""),"")</f>
        <v/>
      </c>
      <c r="N32" s="16" t="str">
        <f ca="1">IFERROR(IF($B32&lt;&gt;"",COUNTIF(OFFSET(INDIRECT("'"&amp;N$2&amp;"'!A1"),1,9,N$3),$B32)-SUM(N$8:N31),""),"")</f>
        <v/>
      </c>
    </row>
    <row r="33" spans="1:14">
      <c r="A33" s="10" t="str">
        <f t="shared" si="11"/>
        <v>Inter. 25</v>
      </c>
      <c r="B33" s="8" t="str">
        <f t="shared" si="12"/>
        <v>&lt;40</v>
      </c>
      <c r="C33" s="8"/>
      <c r="D33" s="21" t="str">
        <f t="shared" si="13"/>
        <v>de 39 a 40</v>
      </c>
      <c r="E33" s="16">
        <f ca="1">IFERROR(IF($B33&lt;&gt;"",COUNTIF(OFFSET(INDIRECT("'"&amp;E$2&amp;"'!A1"),1,9,E$3),$B33)-SUM(E$7:E32),""),"")</f>
        <v>7</v>
      </c>
      <c r="F33" s="16">
        <f ca="1">IFERROR(IF($B33&lt;&gt;"",COUNTIF(OFFSET(INDIRECT("'"&amp;F$2&amp;"'!A1"),1,9,F$3),$B33)-SUM(F$8:F32),""),"")</f>
        <v>0</v>
      </c>
      <c r="G33" s="16">
        <f ca="1">IFERROR(IF($B33&lt;&gt;"",COUNTIF(OFFSET(INDIRECT("'"&amp;G$2&amp;"'!A1"),1,9,G$3),$B33)-SUM(G$8:G32),""),"")</f>
        <v>0</v>
      </c>
      <c r="H33" s="16">
        <f ca="1">IFERROR(IF($B33&lt;&gt;"",COUNTIF(OFFSET(INDIRECT("'"&amp;H$2&amp;"'!A1"),1,9,H$3),$B33)-SUM(H$8:H32),""),"")</f>
        <v>0</v>
      </c>
      <c r="I33" s="16">
        <f ca="1">IFERROR(IF($B33&lt;&gt;"",COUNTIF(OFFSET(INDIRECT("'"&amp;I$2&amp;"'!A1"),1,9,I$3),$B33)-SUM(I$8:I32),""),"")</f>
        <v>0</v>
      </c>
      <c r="J33" s="16">
        <f ca="1">IFERROR(IF($B33&lt;&gt;"",COUNTIF(OFFSET(INDIRECT("'"&amp;J$2&amp;"'!A1"),1,9,J$3),$B33)-SUM(J$8:J32),""),"")</f>
        <v>0</v>
      </c>
      <c r="K33" s="16">
        <f ca="1">IFERROR(IF($B33&lt;&gt;"",COUNTIF(OFFSET(INDIRECT("'"&amp;K$2&amp;"'!A1"),1,9,K$3),$B33)-SUM(K$8:K32),""),"")</f>
        <v>0</v>
      </c>
      <c r="L33" s="16" t="str">
        <f ca="1">IFERROR(IF($B33&lt;&gt;"",COUNTIF(OFFSET(INDIRECT("'"&amp;L$2&amp;"'!A1"),1,9,L$3),$B33)-SUM(L$8:L32),""),"")</f>
        <v/>
      </c>
      <c r="M33" s="16" t="str">
        <f ca="1">IFERROR(IF($B33&lt;&gt;"",COUNTIF(OFFSET(INDIRECT("'"&amp;M$2&amp;"'!A1"),1,9,M$3),$B33)-SUM(M$8:M32),""),"")</f>
        <v/>
      </c>
      <c r="N33" s="16" t="str">
        <f ca="1">IFERROR(IF($B33&lt;&gt;"",COUNTIF(OFFSET(INDIRECT("'"&amp;N$2&amp;"'!A1"),1,9,N$3),$B33)-SUM(N$8:N32),""),"")</f>
        <v/>
      </c>
    </row>
    <row r="34" spans="1:14">
      <c r="A34" s="10" t="str">
        <f t="shared" si="11"/>
        <v>Inter. 26</v>
      </c>
      <c r="B34" s="8" t="str">
        <f t="shared" si="12"/>
        <v>&lt;41</v>
      </c>
      <c r="C34" s="8"/>
      <c r="D34" s="21" t="str">
        <f t="shared" si="13"/>
        <v>de 40 a 41</v>
      </c>
      <c r="E34" s="16">
        <f ca="1">IFERROR(IF($B34&lt;&gt;"",COUNTIF(OFFSET(INDIRECT("'"&amp;E$2&amp;"'!A1"),1,9,E$3),$B34)-SUM(E$7:E33),""),"")</f>
        <v>0</v>
      </c>
      <c r="F34" s="16">
        <f ca="1">IFERROR(IF($B34&lt;&gt;"",COUNTIF(OFFSET(INDIRECT("'"&amp;F$2&amp;"'!A1"),1,9,F$3),$B34)-SUM(F$8:F33),""),"")</f>
        <v>0</v>
      </c>
      <c r="G34" s="16">
        <f ca="1">IFERROR(IF($B34&lt;&gt;"",COUNTIF(OFFSET(INDIRECT("'"&amp;G$2&amp;"'!A1"),1,9,G$3),$B34)-SUM(G$8:G33),""),"")</f>
        <v>0</v>
      </c>
      <c r="H34" s="16">
        <f ca="1">IFERROR(IF($B34&lt;&gt;"",COUNTIF(OFFSET(INDIRECT("'"&amp;H$2&amp;"'!A1"),1,9,H$3),$B34)-SUM(H$8:H33),""),"")</f>
        <v>0</v>
      </c>
      <c r="I34" s="16">
        <f ca="1">IFERROR(IF($B34&lt;&gt;"",COUNTIF(OFFSET(INDIRECT("'"&amp;I$2&amp;"'!A1"),1,9,I$3),$B34)-SUM(I$8:I33),""),"")</f>
        <v>0</v>
      </c>
      <c r="J34" s="16">
        <f ca="1">IFERROR(IF($B34&lt;&gt;"",COUNTIF(OFFSET(INDIRECT("'"&amp;J$2&amp;"'!A1"),1,9,J$3),$B34)-SUM(J$8:J33),""),"")</f>
        <v>0</v>
      </c>
      <c r="K34" s="16">
        <f ca="1">IFERROR(IF($B34&lt;&gt;"",COUNTIF(OFFSET(INDIRECT("'"&amp;K$2&amp;"'!A1"),1,9,K$3),$B34)-SUM(K$8:K33),""),"")</f>
        <v>0</v>
      </c>
      <c r="L34" s="16" t="str">
        <f ca="1">IFERROR(IF($B34&lt;&gt;"",COUNTIF(OFFSET(INDIRECT("'"&amp;L$2&amp;"'!A1"),1,9,L$3),$B34)-SUM(L$8:L33),""),"")</f>
        <v/>
      </c>
      <c r="M34" s="16" t="str">
        <f ca="1">IFERROR(IF($B34&lt;&gt;"",COUNTIF(OFFSET(INDIRECT("'"&amp;M$2&amp;"'!A1"),1,9,M$3),$B34)-SUM(M$8:M33),""),"")</f>
        <v/>
      </c>
      <c r="N34" s="16" t="str">
        <f ca="1">IFERROR(IF($B34&lt;&gt;"",COUNTIF(OFFSET(INDIRECT("'"&amp;N$2&amp;"'!A1"),1,9,N$3),$B34)-SUM(N$8:N33),""),"")</f>
        <v/>
      </c>
    </row>
    <row r="35" spans="1:14">
      <c r="A35" s="10" t="str">
        <f t="shared" si="11"/>
        <v>Inter. 27</v>
      </c>
      <c r="B35" s="8" t="str">
        <f t="shared" si="12"/>
        <v>&lt;42</v>
      </c>
      <c r="C35" s="8"/>
      <c r="D35" s="21" t="str">
        <f t="shared" si="13"/>
        <v>de 41 a 42</v>
      </c>
      <c r="E35" s="16">
        <f ca="1">IFERROR(IF($B35&lt;&gt;"",COUNTIF(OFFSET(INDIRECT("'"&amp;E$2&amp;"'!A1"),1,9,E$3),$B35)-SUM(E$7:E34),""),"")</f>
        <v>0</v>
      </c>
      <c r="F35" s="16">
        <f ca="1">IFERROR(IF($B35&lt;&gt;"",COUNTIF(OFFSET(INDIRECT("'"&amp;F$2&amp;"'!A1"),1,9,F$3),$B35)-SUM(F$8:F34),""),"")</f>
        <v>0</v>
      </c>
      <c r="G35" s="16">
        <f ca="1">IFERROR(IF($B35&lt;&gt;"",COUNTIF(OFFSET(INDIRECT("'"&amp;G$2&amp;"'!A1"),1,9,G$3),$B35)-SUM(G$8:G34),""),"")</f>
        <v>0</v>
      </c>
      <c r="H35" s="16">
        <f ca="1">IFERROR(IF($B35&lt;&gt;"",COUNTIF(OFFSET(INDIRECT("'"&amp;H$2&amp;"'!A1"),1,9,H$3),$B35)-SUM(H$8:H34),""),"")</f>
        <v>0</v>
      </c>
      <c r="I35" s="16">
        <f ca="1">IFERROR(IF($B35&lt;&gt;"",COUNTIF(OFFSET(INDIRECT("'"&amp;I$2&amp;"'!A1"),1,9,I$3),$B35)-SUM(I$8:I34),""),"")</f>
        <v>0</v>
      </c>
      <c r="J35" s="16">
        <f ca="1">IFERROR(IF($B35&lt;&gt;"",COUNTIF(OFFSET(INDIRECT("'"&amp;J$2&amp;"'!A1"),1,9,J$3),$B35)-SUM(J$8:J34),""),"")</f>
        <v>0</v>
      </c>
      <c r="K35" s="16">
        <f ca="1">IFERROR(IF($B35&lt;&gt;"",COUNTIF(OFFSET(INDIRECT("'"&amp;K$2&amp;"'!A1"),1,9,K$3),$B35)-SUM(K$8:K34),""),"")</f>
        <v>0</v>
      </c>
      <c r="L35" s="16" t="str">
        <f ca="1">IFERROR(IF($B35&lt;&gt;"",COUNTIF(OFFSET(INDIRECT("'"&amp;L$2&amp;"'!A1"),1,9,L$3),$B35)-SUM(L$8:L34),""),"")</f>
        <v/>
      </c>
      <c r="M35" s="16" t="str">
        <f ca="1">IFERROR(IF($B35&lt;&gt;"",COUNTIF(OFFSET(INDIRECT("'"&amp;M$2&amp;"'!A1"),1,9,M$3),$B35)-SUM(M$8:M34),""),"")</f>
        <v/>
      </c>
      <c r="N35" s="16" t="str">
        <f ca="1">IFERROR(IF($B35&lt;&gt;"",COUNTIF(OFFSET(INDIRECT("'"&amp;N$2&amp;"'!A1"),1,9,N$3),$B35)-SUM(N$8:N34),""),"")</f>
        <v/>
      </c>
    </row>
    <row r="36" spans="1:14" hidden="1">
      <c r="A36" s="10" t="str">
        <f t="shared" si="11"/>
        <v/>
      </c>
      <c r="B36" s="8" t="str">
        <f t="shared" si="12"/>
        <v/>
      </c>
      <c r="C36" s="8"/>
      <c r="D36" s="21" t="str">
        <f t="shared" si="13"/>
        <v/>
      </c>
      <c r="E36" s="16" t="str">
        <f ca="1">IFERROR(IF($B36&lt;&gt;"",COUNTIF(OFFSET(INDIRECT("'"&amp;E$2&amp;"'!A1"),1,9,E$3),$B36)-SUM(E$7:E35),""),"")</f>
        <v/>
      </c>
      <c r="F36" s="16" t="str">
        <f ca="1">IFERROR(IF($B36&lt;&gt;"",COUNTIF(OFFSET(INDIRECT("'"&amp;F$2&amp;"'!A1"),1,9,F$3),$B36)-SUM(F$8:F35),""),"")</f>
        <v/>
      </c>
      <c r="G36" s="16" t="str">
        <f ca="1">IFERROR(IF($B36&lt;&gt;"",COUNTIF(OFFSET(INDIRECT("'"&amp;G$2&amp;"'!A1"),1,9,G$3),$B36)-SUM(G$8:G35),""),"")</f>
        <v/>
      </c>
      <c r="H36" s="16" t="str">
        <f ca="1">IFERROR(IF($B36&lt;&gt;"",COUNTIF(OFFSET(INDIRECT("'"&amp;H$2&amp;"'!A1"),1,9,H$3),$B36)-SUM(H$8:H35),""),"")</f>
        <v/>
      </c>
      <c r="I36" s="16" t="str">
        <f ca="1">IFERROR(IF($B36&lt;&gt;"",COUNTIF(OFFSET(INDIRECT("'"&amp;I$2&amp;"'!A1"),1,9,I$3),$B36)-SUM(I$8:I35),""),"")</f>
        <v/>
      </c>
      <c r="J36" s="16" t="str">
        <f ca="1">IFERROR(IF($B36&lt;&gt;"",COUNTIF(OFFSET(INDIRECT("'"&amp;J$2&amp;"'!A1"),1,9,J$3),$B36)-SUM(J$8:J35),""),"")</f>
        <v/>
      </c>
      <c r="K36" s="16" t="str">
        <f ca="1">IFERROR(IF($B36&lt;&gt;"",COUNTIF(OFFSET(INDIRECT("'"&amp;K$2&amp;"'!A1"),1,9,K$3),$B36)-SUM(K$8:K35),""),"")</f>
        <v/>
      </c>
      <c r="L36" s="16" t="str">
        <f ca="1">IFERROR(IF($B36&lt;&gt;"",COUNTIF(OFFSET(INDIRECT("'"&amp;L$2&amp;"'!A1"),1,9,L$3),$B36)-SUM(L$8:L35),""),"")</f>
        <v/>
      </c>
      <c r="M36" s="16" t="str">
        <f ca="1">IFERROR(IF($B36&lt;&gt;"",COUNTIF(OFFSET(INDIRECT("'"&amp;M$2&amp;"'!A1"),1,9,M$3),$B36)-SUM(M$8:M35),""),"")</f>
        <v/>
      </c>
      <c r="N36" s="16" t="str">
        <f ca="1">IFERROR(IF($B36&lt;&gt;"",COUNTIF(OFFSET(INDIRECT("'"&amp;N$2&amp;"'!A1"),1,9,N$3),$B36)-SUM(N$8:N35),""),"")</f>
        <v/>
      </c>
    </row>
    <row r="37" spans="1:14" hidden="1">
      <c r="A37" s="10" t="str">
        <f t="shared" si="11"/>
        <v/>
      </c>
      <c r="B37" s="8" t="str">
        <f t="shared" si="12"/>
        <v/>
      </c>
      <c r="C37" s="8"/>
      <c r="D37" s="21" t="str">
        <f t="shared" si="13"/>
        <v/>
      </c>
      <c r="E37" s="16" t="str">
        <f ca="1">IFERROR(IF($B37&lt;&gt;"",COUNTIF(OFFSET(INDIRECT("'"&amp;E$2&amp;"'!A1"),1,9,E$3),$B37)-SUM(E$7:E36),""),"")</f>
        <v/>
      </c>
      <c r="F37" s="16" t="str">
        <f ca="1">IFERROR(IF($B37&lt;&gt;"",COUNTIF(OFFSET(INDIRECT("'"&amp;F$2&amp;"'!A1"),1,9,F$3),$B37)-SUM(F$8:F36),""),"")</f>
        <v/>
      </c>
      <c r="G37" s="16" t="str">
        <f ca="1">IFERROR(IF($B37&lt;&gt;"",COUNTIF(OFFSET(INDIRECT("'"&amp;G$2&amp;"'!A1"),1,9,G$3),$B37)-SUM(G$8:G36),""),"")</f>
        <v/>
      </c>
      <c r="H37" s="16" t="str">
        <f ca="1">IFERROR(IF($B37&lt;&gt;"",COUNTIF(OFFSET(INDIRECT("'"&amp;H$2&amp;"'!A1"),1,9,H$3),$B37)-SUM(H$8:H36),""),"")</f>
        <v/>
      </c>
      <c r="I37" s="16" t="str">
        <f ca="1">IFERROR(IF($B37&lt;&gt;"",COUNTIF(OFFSET(INDIRECT("'"&amp;I$2&amp;"'!A1"),1,9,I$3),$B37)-SUM(I$8:I36),""),"")</f>
        <v/>
      </c>
      <c r="J37" s="16" t="str">
        <f ca="1">IFERROR(IF($B37&lt;&gt;"",COUNTIF(OFFSET(INDIRECT("'"&amp;J$2&amp;"'!A1"),1,9,J$3),$B37)-SUM(J$8:J36),""),"")</f>
        <v/>
      </c>
      <c r="K37" s="16" t="str">
        <f ca="1">IFERROR(IF($B37&lt;&gt;"",COUNTIF(OFFSET(INDIRECT("'"&amp;K$2&amp;"'!A1"),1,9,K$3),$B37)-SUM(K$8:K36),""),"")</f>
        <v/>
      </c>
      <c r="L37" s="16" t="str">
        <f ca="1">IFERROR(IF($B37&lt;&gt;"",COUNTIF(OFFSET(INDIRECT("'"&amp;L$2&amp;"'!A1"),1,9,L$3),$B37)-SUM(L$8:L36),""),"")</f>
        <v/>
      </c>
      <c r="M37" s="16" t="str">
        <f ca="1">IFERROR(IF($B37&lt;&gt;"",COUNTIF(OFFSET(INDIRECT("'"&amp;M$2&amp;"'!A1"),1,9,M$3),$B37)-SUM(M$8:M36),""),"")</f>
        <v/>
      </c>
      <c r="N37" s="16" t="str">
        <f ca="1">IFERROR(IF($B37&lt;&gt;"",COUNTIF(OFFSET(INDIRECT("'"&amp;N$2&amp;"'!A1"),1,9,N$3),$B37)-SUM(N$8:N36),""),"")</f>
        <v/>
      </c>
    </row>
    <row r="38" spans="1:14" hidden="1">
      <c r="A38" s="10" t="str">
        <f t="shared" si="11"/>
        <v/>
      </c>
      <c r="B38" s="8" t="str">
        <f t="shared" si="12"/>
        <v/>
      </c>
      <c r="C38" s="8"/>
      <c r="D38" s="21" t="str">
        <f t="shared" si="13"/>
        <v/>
      </c>
      <c r="E38" s="16" t="str">
        <f ca="1">IFERROR(IF($B38&lt;&gt;"",COUNTIF(OFFSET(INDIRECT("'"&amp;E$2&amp;"'!A1"),1,9,E$3),$B38)-SUM(E$7:E37),""),"")</f>
        <v/>
      </c>
      <c r="F38" s="16" t="str">
        <f ca="1">IFERROR(IF($B38&lt;&gt;"",COUNTIF(OFFSET(INDIRECT("'"&amp;F$2&amp;"'!A1"),1,9,F$3),$B38)-SUM(F$8:F37),""),"")</f>
        <v/>
      </c>
      <c r="G38" s="16" t="str">
        <f ca="1">IFERROR(IF($B38&lt;&gt;"",COUNTIF(OFFSET(INDIRECT("'"&amp;G$2&amp;"'!A1"),1,9,G$3),$B38)-SUM(G$8:G37),""),"")</f>
        <v/>
      </c>
      <c r="H38" s="16" t="str">
        <f ca="1">IFERROR(IF($B38&lt;&gt;"",COUNTIF(OFFSET(INDIRECT("'"&amp;H$2&amp;"'!A1"),1,9,H$3),$B38)-SUM(H$8:H37),""),"")</f>
        <v/>
      </c>
      <c r="I38" s="16" t="str">
        <f ca="1">IFERROR(IF($B38&lt;&gt;"",COUNTIF(OFFSET(INDIRECT("'"&amp;I$2&amp;"'!A1"),1,9,I$3),$B38)-SUM(I$8:I37),""),"")</f>
        <v/>
      </c>
      <c r="J38" s="16" t="str">
        <f ca="1">IFERROR(IF($B38&lt;&gt;"",COUNTIF(OFFSET(INDIRECT("'"&amp;J$2&amp;"'!A1"),1,9,J$3),$B38)-SUM(J$8:J37),""),"")</f>
        <v/>
      </c>
      <c r="K38" s="16" t="str">
        <f ca="1">IFERROR(IF($B38&lt;&gt;"",COUNTIF(OFFSET(INDIRECT("'"&amp;K$2&amp;"'!A1"),1,9,K$3),$B38)-SUM(K$8:K37),""),"")</f>
        <v/>
      </c>
      <c r="L38" s="16" t="str">
        <f ca="1">IFERROR(IF($B38&lt;&gt;"",COUNTIF(OFFSET(INDIRECT("'"&amp;L$2&amp;"'!A1"),1,9,L$3),$B38)-SUM(L$8:L37),""),"")</f>
        <v/>
      </c>
      <c r="M38" s="16" t="str">
        <f ca="1">IFERROR(IF($B38&lt;&gt;"",COUNTIF(OFFSET(INDIRECT("'"&amp;M$2&amp;"'!A1"),1,9,M$3),$B38)-SUM(M$8:M37),""),"")</f>
        <v/>
      </c>
      <c r="N38" s="16" t="str">
        <f ca="1">IFERROR(IF($B38&lt;&gt;"",COUNTIF(OFFSET(INDIRECT("'"&amp;N$2&amp;"'!A1"),1,9,N$3),$B38)-SUM(N$8:N37),""),"")</f>
        <v/>
      </c>
    </row>
    <row r="39" spans="1:14" hidden="1">
      <c r="A39" s="10" t="str">
        <f t="shared" si="11"/>
        <v/>
      </c>
      <c r="B39" s="8" t="str">
        <f t="shared" si="12"/>
        <v/>
      </c>
      <c r="C39" s="8"/>
      <c r="D39" s="21" t="str">
        <f t="shared" si="13"/>
        <v/>
      </c>
      <c r="E39" s="16" t="str">
        <f ca="1">IFERROR(IF($B39&lt;&gt;"",COUNTIF(OFFSET(INDIRECT("'"&amp;E$2&amp;"'!A1"),1,9,E$3),$B39)-SUM(E$7:E38),""),"")</f>
        <v/>
      </c>
      <c r="F39" s="16" t="str">
        <f ca="1">IFERROR(IF($B39&lt;&gt;"",COUNTIF(OFFSET(INDIRECT("'"&amp;F$2&amp;"'!A1"),1,9,F$3),$B39)-SUM(F$8:F38),""),"")</f>
        <v/>
      </c>
      <c r="G39" s="16" t="str">
        <f ca="1">IFERROR(IF($B39&lt;&gt;"",COUNTIF(OFFSET(INDIRECT("'"&amp;G$2&amp;"'!A1"),1,9,G$3),$B39)-SUM(G$8:G38),""),"")</f>
        <v/>
      </c>
      <c r="H39" s="16" t="str">
        <f ca="1">IFERROR(IF($B39&lt;&gt;"",COUNTIF(OFFSET(INDIRECT("'"&amp;H$2&amp;"'!A1"),1,9,H$3),$B39)-SUM(H$8:H38),""),"")</f>
        <v/>
      </c>
      <c r="I39" s="16" t="str">
        <f ca="1">IFERROR(IF($B39&lt;&gt;"",COUNTIF(OFFSET(INDIRECT("'"&amp;I$2&amp;"'!A1"),1,9,I$3),$B39)-SUM(I$8:I38),""),"")</f>
        <v/>
      </c>
      <c r="J39" s="16" t="str">
        <f ca="1">IFERROR(IF($B39&lt;&gt;"",COUNTIF(OFFSET(INDIRECT("'"&amp;J$2&amp;"'!A1"),1,9,J$3),$B39)-SUM(J$8:J38),""),"")</f>
        <v/>
      </c>
      <c r="K39" s="16" t="str">
        <f ca="1">IFERROR(IF($B39&lt;&gt;"",COUNTIF(OFFSET(INDIRECT("'"&amp;K$2&amp;"'!A1"),1,9,K$3),$B39)-SUM(K$8:K38),""),"")</f>
        <v/>
      </c>
      <c r="L39" s="16" t="str">
        <f ca="1">IFERROR(IF($B39&lt;&gt;"",COUNTIF(OFFSET(INDIRECT("'"&amp;L$2&amp;"'!A1"),1,9,L$3),$B39)-SUM(L$8:L38),""),"")</f>
        <v/>
      </c>
      <c r="M39" s="16" t="str">
        <f ca="1">IFERROR(IF($B39&lt;&gt;"",COUNTIF(OFFSET(INDIRECT("'"&amp;M$2&amp;"'!A1"),1,9,M$3),$B39)-SUM(M$8:M38),""),"")</f>
        <v/>
      </c>
      <c r="N39" s="16" t="str">
        <f ca="1">IFERROR(IF($B39&lt;&gt;"",COUNTIF(OFFSET(INDIRECT("'"&amp;N$2&amp;"'!A1"),1,9,N$3),$B39)-SUM(N$8:N38),""),"")</f>
        <v/>
      </c>
    </row>
    <row r="40" spans="1:14" hidden="1">
      <c r="A40" s="10" t="str">
        <f t="shared" si="11"/>
        <v/>
      </c>
      <c r="B40" s="8" t="str">
        <f t="shared" si="12"/>
        <v/>
      </c>
      <c r="C40" s="8"/>
      <c r="D40" s="21" t="str">
        <f t="shared" si="13"/>
        <v/>
      </c>
      <c r="E40" s="16" t="str">
        <f ca="1">IFERROR(IF($B40&lt;&gt;"",COUNTIF(OFFSET(INDIRECT("'"&amp;E$2&amp;"'!A1"),1,9,E$3),$B40)-SUM(E$7:E39),""),"")</f>
        <v/>
      </c>
      <c r="F40" s="16" t="str">
        <f ca="1">IFERROR(IF($B40&lt;&gt;"",COUNTIF(OFFSET(INDIRECT("'"&amp;F$2&amp;"'!A1"),1,9,F$3),$B40)-SUM(F$8:F39),""),"")</f>
        <v/>
      </c>
      <c r="G40" s="16" t="str">
        <f ca="1">IFERROR(IF($B40&lt;&gt;"",COUNTIF(OFFSET(INDIRECT("'"&amp;G$2&amp;"'!A1"),1,9,G$3),$B40)-SUM(G$8:G39),""),"")</f>
        <v/>
      </c>
      <c r="H40" s="16" t="str">
        <f ca="1">IFERROR(IF($B40&lt;&gt;"",COUNTIF(OFFSET(INDIRECT("'"&amp;H$2&amp;"'!A1"),1,9,H$3),$B40)-SUM(H$8:H39),""),"")</f>
        <v/>
      </c>
      <c r="I40" s="16" t="str">
        <f ca="1">IFERROR(IF($B40&lt;&gt;"",COUNTIF(OFFSET(INDIRECT("'"&amp;I$2&amp;"'!A1"),1,9,I$3),$B40)-SUM(I$8:I39),""),"")</f>
        <v/>
      </c>
      <c r="J40" s="16" t="str">
        <f ca="1">IFERROR(IF($B40&lt;&gt;"",COUNTIF(OFFSET(INDIRECT("'"&amp;J$2&amp;"'!A1"),1,9,J$3),$B40)-SUM(J$8:J39),""),"")</f>
        <v/>
      </c>
      <c r="K40" s="16" t="str">
        <f ca="1">IFERROR(IF($B40&lt;&gt;"",COUNTIF(OFFSET(INDIRECT("'"&amp;K$2&amp;"'!A1"),1,9,K$3),$B40)-SUM(K$8:K39),""),"")</f>
        <v/>
      </c>
      <c r="L40" s="16" t="str">
        <f ca="1">IFERROR(IF($B40&lt;&gt;"",COUNTIF(OFFSET(INDIRECT("'"&amp;L$2&amp;"'!A1"),1,9,L$3),$B40)-SUM(L$8:L39),""),"")</f>
        <v/>
      </c>
      <c r="M40" s="16" t="str">
        <f ca="1">IFERROR(IF($B40&lt;&gt;"",COUNTIF(OFFSET(INDIRECT("'"&amp;M$2&amp;"'!A1"),1,9,M$3),$B40)-SUM(M$8:M39),""),"")</f>
        <v/>
      </c>
      <c r="N40" s="16" t="str">
        <f ca="1">IFERROR(IF($B40&lt;&gt;"",COUNTIF(OFFSET(INDIRECT("'"&amp;N$2&amp;"'!A1"),1,9,N$3),$B40)-SUM(N$8:N39),""),"")</f>
        <v/>
      </c>
    </row>
    <row r="41" spans="1:14" hidden="1">
      <c r="A41" s="10" t="str">
        <f t="shared" ref="A41:A73" si="14">IF($B41&lt;&gt;"","Inter. "&amp;(ROW()-ROW($B$8)),"")</f>
        <v/>
      </c>
      <c r="B41" s="8" t="str">
        <f t="shared" si="12"/>
        <v/>
      </c>
      <c r="C41" s="8"/>
      <c r="D41" s="21" t="str">
        <f t="shared" si="13"/>
        <v/>
      </c>
      <c r="E41" s="16" t="str">
        <f ca="1">IFERROR(IF($B41&lt;&gt;"",COUNTIF(OFFSET(INDIRECT("'"&amp;E$2&amp;"'!A1"),1,9,E$3),$B41)-SUM(E$7:E40),""),"")</f>
        <v/>
      </c>
      <c r="F41" s="16" t="str">
        <f ca="1">IFERROR(IF($B41&lt;&gt;"",COUNTIF(OFFSET(INDIRECT("'"&amp;F$2&amp;"'!A1"),1,9,F$3),$B41)-SUM(F$8:F40),""),"")</f>
        <v/>
      </c>
      <c r="G41" s="16" t="str">
        <f ca="1">IFERROR(IF($B41&lt;&gt;"",COUNTIF(OFFSET(INDIRECT("'"&amp;G$2&amp;"'!A1"),1,9,G$3),$B41)-SUM(G$8:G40),""),"")</f>
        <v/>
      </c>
      <c r="H41" s="16" t="str">
        <f ca="1">IFERROR(IF($B41&lt;&gt;"",COUNTIF(OFFSET(INDIRECT("'"&amp;H$2&amp;"'!A1"),1,9,H$3),$B41)-SUM(H$8:H40),""),"")</f>
        <v/>
      </c>
      <c r="I41" s="16" t="str">
        <f ca="1">IFERROR(IF($B41&lt;&gt;"",COUNTIF(OFFSET(INDIRECT("'"&amp;I$2&amp;"'!A1"),1,9,I$3),$B41)-SUM(I$8:I40),""),"")</f>
        <v/>
      </c>
      <c r="J41" s="16" t="str">
        <f ca="1">IFERROR(IF($B41&lt;&gt;"",COUNTIF(OFFSET(INDIRECT("'"&amp;J$2&amp;"'!A1"),1,9,J$3),$B41)-SUM(J$8:J40),""),"")</f>
        <v/>
      </c>
      <c r="K41" s="16" t="str">
        <f ca="1">IFERROR(IF($B41&lt;&gt;"",COUNTIF(OFFSET(INDIRECT("'"&amp;K$2&amp;"'!A1"),1,9,K$3),$B41)-SUM(K$8:K40),""),"")</f>
        <v/>
      </c>
      <c r="L41" s="16" t="str">
        <f ca="1">IFERROR(IF($B41&lt;&gt;"",COUNTIF(OFFSET(INDIRECT("'"&amp;L$2&amp;"'!A1"),1,9,L$3),$B41)-SUM(L$8:L40),""),"")</f>
        <v/>
      </c>
      <c r="M41" s="16" t="str">
        <f ca="1">IFERROR(IF($B41&lt;&gt;"",COUNTIF(OFFSET(INDIRECT("'"&amp;M$2&amp;"'!A1"),1,9,M$3),$B41)-SUM(M$8:M40),""),"")</f>
        <v/>
      </c>
      <c r="N41" s="16" t="str">
        <f ca="1">IFERROR(IF($B41&lt;&gt;"",COUNTIF(OFFSET(INDIRECT("'"&amp;N$2&amp;"'!A1"),1,9,N$3),$B41)-SUM(N$8:N40),""),"")</f>
        <v/>
      </c>
    </row>
    <row r="42" spans="1:14" hidden="1">
      <c r="A42" s="10" t="str">
        <f t="shared" si="14"/>
        <v/>
      </c>
      <c r="B42" s="8" t="str">
        <f t="shared" si="12"/>
        <v/>
      </c>
      <c r="C42" s="8"/>
      <c r="D42" s="21" t="str">
        <f t="shared" si="13"/>
        <v/>
      </c>
      <c r="E42" s="16" t="str">
        <f ca="1">IFERROR(IF($B42&lt;&gt;"",COUNTIF(OFFSET(INDIRECT("'"&amp;E$2&amp;"'!A1"),1,9,E$3),$B42)-SUM(E$7:E41),""),"")</f>
        <v/>
      </c>
      <c r="F42" s="16" t="str">
        <f ca="1">IFERROR(IF($B42&lt;&gt;"",COUNTIF(OFFSET(INDIRECT("'"&amp;F$2&amp;"'!A1"),1,9,F$3),$B42)-SUM(F$8:F41),""),"")</f>
        <v/>
      </c>
      <c r="G42" s="16" t="str">
        <f ca="1">IFERROR(IF($B42&lt;&gt;"",COUNTIF(OFFSET(INDIRECT("'"&amp;G$2&amp;"'!A1"),1,9,G$3),$B42)-SUM(G$8:G41),""),"")</f>
        <v/>
      </c>
      <c r="H42" s="16" t="str">
        <f ca="1">IFERROR(IF($B42&lt;&gt;"",COUNTIF(OFFSET(INDIRECT("'"&amp;H$2&amp;"'!A1"),1,9,H$3),$B42)-SUM(H$8:H41),""),"")</f>
        <v/>
      </c>
      <c r="I42" s="16" t="str">
        <f ca="1">IFERROR(IF($B42&lt;&gt;"",COUNTIF(OFFSET(INDIRECT("'"&amp;I$2&amp;"'!A1"),1,9,I$3),$B42)-SUM(I$8:I41),""),"")</f>
        <v/>
      </c>
      <c r="J42" s="16" t="str">
        <f ca="1">IFERROR(IF($B42&lt;&gt;"",COUNTIF(OFFSET(INDIRECT("'"&amp;J$2&amp;"'!A1"),1,9,J$3),$B42)-SUM(J$8:J41),""),"")</f>
        <v/>
      </c>
      <c r="K42" s="16" t="str">
        <f ca="1">IFERROR(IF($B42&lt;&gt;"",COUNTIF(OFFSET(INDIRECT("'"&amp;K$2&amp;"'!A1"),1,9,K$3),$B42)-SUM(K$8:K41),""),"")</f>
        <v/>
      </c>
      <c r="L42" s="16" t="str">
        <f ca="1">IFERROR(IF($B42&lt;&gt;"",COUNTIF(OFFSET(INDIRECT("'"&amp;L$2&amp;"'!A1"),1,9,L$3),$B42)-SUM(L$8:L41),""),"")</f>
        <v/>
      </c>
      <c r="M42" s="16" t="str">
        <f ca="1">IFERROR(IF($B42&lt;&gt;"",COUNTIF(OFFSET(INDIRECT("'"&amp;M$2&amp;"'!A1"),1,9,M$3),$B42)-SUM(M$8:M41),""),"")</f>
        <v/>
      </c>
      <c r="N42" s="16" t="str">
        <f ca="1">IFERROR(IF($B42&lt;&gt;"",COUNTIF(OFFSET(INDIRECT("'"&amp;N$2&amp;"'!A1"),1,9,N$3),$B42)-SUM(N$8:N41),""),"")</f>
        <v/>
      </c>
    </row>
    <row r="43" spans="1:14" hidden="1">
      <c r="A43" s="10" t="str">
        <f t="shared" si="14"/>
        <v/>
      </c>
      <c r="B43" s="8" t="str">
        <f t="shared" si="12"/>
        <v/>
      </c>
      <c r="C43" s="8"/>
      <c r="D43" s="21" t="str">
        <f t="shared" si="13"/>
        <v/>
      </c>
      <c r="E43" s="16" t="str">
        <f ca="1">IFERROR(IF($B43&lt;&gt;"",COUNTIF(OFFSET(INDIRECT("'"&amp;E$2&amp;"'!A1"),1,9,E$3),$B43)-SUM(E$7:E42),""),"")</f>
        <v/>
      </c>
      <c r="F43" s="16" t="str">
        <f ca="1">IFERROR(IF($B43&lt;&gt;"",COUNTIF(OFFSET(INDIRECT("'"&amp;F$2&amp;"'!A1"),1,9,F$3),$B43)-SUM(F$8:F42),""),"")</f>
        <v/>
      </c>
      <c r="G43" s="16" t="str">
        <f ca="1">IFERROR(IF($B43&lt;&gt;"",COUNTIF(OFFSET(INDIRECT("'"&amp;G$2&amp;"'!A1"),1,9,G$3),$B43)-SUM(G$8:G42),""),"")</f>
        <v/>
      </c>
      <c r="H43" s="16" t="str">
        <f ca="1">IFERROR(IF($B43&lt;&gt;"",COUNTIF(OFFSET(INDIRECT("'"&amp;H$2&amp;"'!A1"),1,9,H$3),$B43)-SUM(H$8:H42),""),"")</f>
        <v/>
      </c>
      <c r="I43" s="16" t="str">
        <f ca="1">IFERROR(IF($B43&lt;&gt;"",COUNTIF(OFFSET(INDIRECT("'"&amp;I$2&amp;"'!A1"),1,9,I$3),$B43)-SUM(I$8:I42),""),"")</f>
        <v/>
      </c>
      <c r="J43" s="16" t="str">
        <f ca="1">IFERROR(IF($B43&lt;&gt;"",COUNTIF(OFFSET(INDIRECT("'"&amp;J$2&amp;"'!A1"),1,9,J$3),$B43)-SUM(J$8:J42),""),"")</f>
        <v/>
      </c>
      <c r="K43" s="16" t="str">
        <f ca="1">IFERROR(IF($B43&lt;&gt;"",COUNTIF(OFFSET(INDIRECT("'"&amp;K$2&amp;"'!A1"),1,9,K$3),$B43)-SUM(K$8:K42),""),"")</f>
        <v/>
      </c>
      <c r="L43" s="16" t="str">
        <f ca="1">IFERROR(IF($B43&lt;&gt;"",COUNTIF(OFFSET(INDIRECT("'"&amp;L$2&amp;"'!A1"),1,9,L$3),$B43)-SUM(L$8:L42),""),"")</f>
        <v/>
      </c>
      <c r="M43" s="16" t="str">
        <f ca="1">IFERROR(IF($B43&lt;&gt;"",COUNTIF(OFFSET(INDIRECT("'"&amp;M$2&amp;"'!A1"),1,9,M$3),$B43)-SUM(M$8:M42),""),"")</f>
        <v/>
      </c>
      <c r="N43" s="16" t="str">
        <f ca="1">IFERROR(IF($B43&lt;&gt;"",COUNTIF(OFFSET(INDIRECT("'"&amp;N$2&amp;"'!A1"),1,9,N$3),$B43)-SUM(N$8:N42),""),"")</f>
        <v/>
      </c>
    </row>
    <row r="44" spans="1:14" hidden="1">
      <c r="A44" s="10" t="str">
        <f t="shared" si="14"/>
        <v/>
      </c>
      <c r="B44" s="8" t="str">
        <f t="shared" si="12"/>
        <v/>
      </c>
      <c r="C44" s="8"/>
      <c r="D44" s="21" t="str">
        <f t="shared" si="13"/>
        <v/>
      </c>
      <c r="E44" s="16" t="str">
        <f ca="1">IFERROR(IF($B44&lt;&gt;"",COUNTIF(OFFSET(INDIRECT("'"&amp;E$2&amp;"'!A1"),1,9,E$3),$B44)-SUM(E$7:E43),""),"")</f>
        <v/>
      </c>
      <c r="F44" s="16" t="str">
        <f ca="1">IFERROR(IF($B44&lt;&gt;"",COUNTIF(OFFSET(INDIRECT("'"&amp;F$2&amp;"'!A1"),1,9,F$3),$B44)-SUM(F$8:F43),""),"")</f>
        <v/>
      </c>
      <c r="G44" s="16" t="str">
        <f ca="1">IFERROR(IF($B44&lt;&gt;"",COUNTIF(OFFSET(INDIRECT("'"&amp;G$2&amp;"'!A1"),1,9,G$3),$B44)-SUM(G$8:G43),""),"")</f>
        <v/>
      </c>
      <c r="H44" s="16" t="str">
        <f ca="1">IFERROR(IF($B44&lt;&gt;"",COUNTIF(OFFSET(INDIRECT("'"&amp;H$2&amp;"'!A1"),1,9,H$3),$B44)-SUM(H$8:H43),""),"")</f>
        <v/>
      </c>
      <c r="I44" s="16" t="str">
        <f ca="1">IFERROR(IF($B44&lt;&gt;"",COUNTIF(OFFSET(INDIRECT("'"&amp;I$2&amp;"'!A1"),1,9,I$3),$B44)-SUM(I$8:I43),""),"")</f>
        <v/>
      </c>
      <c r="J44" s="16" t="str">
        <f ca="1">IFERROR(IF($B44&lt;&gt;"",COUNTIF(OFFSET(INDIRECT("'"&amp;J$2&amp;"'!A1"),1,9,J$3),$B44)-SUM(J$8:J43),""),"")</f>
        <v/>
      </c>
      <c r="K44" s="16" t="str">
        <f ca="1">IFERROR(IF($B44&lt;&gt;"",COUNTIF(OFFSET(INDIRECT("'"&amp;K$2&amp;"'!A1"),1,9,K$3),$B44)-SUM(K$8:K43),""),"")</f>
        <v/>
      </c>
      <c r="L44" s="16" t="str">
        <f ca="1">IFERROR(IF($B44&lt;&gt;"",COUNTIF(OFFSET(INDIRECT("'"&amp;L$2&amp;"'!A1"),1,9,L$3),$B44)-SUM(L$8:L43),""),"")</f>
        <v/>
      </c>
      <c r="M44" s="16" t="str">
        <f ca="1">IFERROR(IF($B44&lt;&gt;"",COUNTIF(OFFSET(INDIRECT("'"&amp;M$2&amp;"'!A1"),1,9,M$3),$B44)-SUM(M$8:M43),""),"")</f>
        <v/>
      </c>
      <c r="N44" s="16" t="str">
        <f ca="1">IFERROR(IF($B44&lt;&gt;"",COUNTIF(OFFSET(INDIRECT("'"&amp;N$2&amp;"'!A1"),1,9,N$3),$B44)-SUM(N$8:N43),""),"")</f>
        <v/>
      </c>
    </row>
    <row r="45" spans="1:14" hidden="1">
      <c r="A45" s="10" t="str">
        <f t="shared" si="14"/>
        <v/>
      </c>
      <c r="B45" s="8" t="str">
        <f t="shared" si="12"/>
        <v/>
      </c>
      <c r="C45" s="8"/>
      <c r="D45" s="21" t="str">
        <f t="shared" si="13"/>
        <v/>
      </c>
      <c r="E45" s="16" t="str">
        <f ca="1">IFERROR(IF($B45&lt;&gt;"",COUNTIF(OFFSET(INDIRECT("'"&amp;E$2&amp;"'!A1"),1,9,E$3),$B45)-SUM(E$7:E44),""),"")</f>
        <v/>
      </c>
      <c r="F45" s="16" t="str">
        <f ca="1">IFERROR(IF($B45&lt;&gt;"",COUNTIF(OFFSET(INDIRECT("'"&amp;F$2&amp;"'!A1"),1,9,F$3),$B45)-SUM(F$8:F44),""),"")</f>
        <v/>
      </c>
      <c r="G45" s="16" t="str">
        <f ca="1">IFERROR(IF($B45&lt;&gt;"",COUNTIF(OFFSET(INDIRECT("'"&amp;G$2&amp;"'!A1"),1,9,G$3),$B45)-SUM(G$8:G44),""),"")</f>
        <v/>
      </c>
      <c r="H45" s="16" t="str">
        <f ca="1">IFERROR(IF($B45&lt;&gt;"",COUNTIF(OFFSET(INDIRECT("'"&amp;H$2&amp;"'!A1"),1,9,H$3),$B45)-SUM(H$8:H44),""),"")</f>
        <v/>
      </c>
      <c r="I45" s="16" t="str">
        <f ca="1">IFERROR(IF($B45&lt;&gt;"",COUNTIF(OFFSET(INDIRECT("'"&amp;I$2&amp;"'!A1"),1,9,I$3),$B45)-SUM(I$8:I44),""),"")</f>
        <v/>
      </c>
      <c r="J45" s="16" t="str">
        <f ca="1">IFERROR(IF($B45&lt;&gt;"",COUNTIF(OFFSET(INDIRECT("'"&amp;J$2&amp;"'!A1"),1,9,J$3),$B45)-SUM(J$8:J44),""),"")</f>
        <v/>
      </c>
      <c r="K45" s="16" t="str">
        <f ca="1">IFERROR(IF($B45&lt;&gt;"",COUNTIF(OFFSET(INDIRECT("'"&amp;K$2&amp;"'!A1"),1,9,K$3),$B45)-SUM(K$8:K44),""),"")</f>
        <v/>
      </c>
      <c r="L45" s="16" t="str">
        <f ca="1">IFERROR(IF($B45&lt;&gt;"",COUNTIF(OFFSET(INDIRECT("'"&amp;L$2&amp;"'!A1"),1,9,L$3),$B45)-SUM(L$8:L44),""),"")</f>
        <v/>
      </c>
      <c r="M45" s="16" t="str">
        <f ca="1">IFERROR(IF($B45&lt;&gt;"",COUNTIF(OFFSET(INDIRECT("'"&amp;M$2&amp;"'!A1"),1,9,M$3),$B45)-SUM(M$8:M44),""),"")</f>
        <v/>
      </c>
      <c r="N45" s="16" t="str">
        <f ca="1">IFERROR(IF($B45&lt;&gt;"",COUNTIF(OFFSET(INDIRECT("'"&amp;N$2&amp;"'!A1"),1,9,N$3),$B45)-SUM(N$8:N44),""),"")</f>
        <v/>
      </c>
    </row>
    <row r="46" spans="1:14" hidden="1">
      <c r="A46" s="10" t="str">
        <f t="shared" si="14"/>
        <v/>
      </c>
      <c r="B46" s="8" t="str">
        <f t="shared" si="12"/>
        <v/>
      </c>
      <c r="C46" s="8"/>
      <c r="D46" s="21" t="str">
        <f t="shared" si="13"/>
        <v/>
      </c>
      <c r="E46" s="16" t="str">
        <f ca="1">IFERROR(IF($B46&lt;&gt;"",COUNTIF(OFFSET(INDIRECT("'"&amp;E$2&amp;"'!A1"),1,9,E$3),$B46)-SUM(E$7:E45),""),"")</f>
        <v/>
      </c>
      <c r="F46" s="16" t="str">
        <f ca="1">IFERROR(IF($B46&lt;&gt;"",COUNTIF(OFFSET(INDIRECT("'"&amp;F$2&amp;"'!A1"),1,9,F$3),$B46)-SUM(F$8:F45),""),"")</f>
        <v/>
      </c>
      <c r="G46" s="16" t="str">
        <f ca="1">IFERROR(IF($B46&lt;&gt;"",COUNTIF(OFFSET(INDIRECT("'"&amp;G$2&amp;"'!A1"),1,9,G$3),$B46)-SUM(G$8:G45),""),"")</f>
        <v/>
      </c>
      <c r="H46" s="16" t="str">
        <f ca="1">IFERROR(IF($B46&lt;&gt;"",COUNTIF(OFFSET(INDIRECT("'"&amp;H$2&amp;"'!A1"),1,9,H$3),$B46)-SUM(H$8:H45),""),"")</f>
        <v/>
      </c>
      <c r="I46" s="16" t="str">
        <f ca="1">IFERROR(IF($B46&lt;&gt;"",COUNTIF(OFFSET(INDIRECT("'"&amp;I$2&amp;"'!A1"),1,9,I$3),$B46)-SUM(I$8:I45),""),"")</f>
        <v/>
      </c>
      <c r="J46" s="16" t="str">
        <f ca="1">IFERROR(IF($B46&lt;&gt;"",COUNTIF(OFFSET(INDIRECT("'"&amp;J$2&amp;"'!A1"),1,9,J$3),$B46)-SUM(J$8:J45),""),"")</f>
        <v/>
      </c>
      <c r="K46" s="16" t="str">
        <f ca="1">IFERROR(IF($B46&lt;&gt;"",COUNTIF(OFFSET(INDIRECT("'"&amp;K$2&amp;"'!A1"),1,9,K$3),$B46)-SUM(K$8:K45),""),"")</f>
        <v/>
      </c>
      <c r="L46" s="16" t="str">
        <f ca="1">IFERROR(IF($B46&lt;&gt;"",COUNTIF(OFFSET(INDIRECT("'"&amp;L$2&amp;"'!A1"),1,9,L$3),$B46)-SUM(L$8:L45),""),"")</f>
        <v/>
      </c>
      <c r="M46" s="16" t="str">
        <f ca="1">IFERROR(IF($B46&lt;&gt;"",COUNTIF(OFFSET(INDIRECT("'"&amp;M$2&amp;"'!A1"),1,9,M$3),$B46)-SUM(M$8:M45),""),"")</f>
        <v/>
      </c>
      <c r="N46" s="16" t="str">
        <f ca="1">IFERROR(IF($B46&lt;&gt;"",COUNTIF(OFFSET(INDIRECT("'"&amp;N$2&amp;"'!A1"),1,9,N$3),$B46)-SUM(N$8:N45),""),"")</f>
        <v/>
      </c>
    </row>
    <row r="47" spans="1:14" hidden="1">
      <c r="A47" s="10" t="str">
        <f t="shared" si="14"/>
        <v/>
      </c>
      <c r="B47" s="8" t="str">
        <f t="shared" si="12"/>
        <v/>
      </c>
      <c r="C47" s="8"/>
      <c r="D47" s="21" t="str">
        <f t="shared" si="13"/>
        <v/>
      </c>
      <c r="E47" s="16" t="str">
        <f ca="1">IFERROR(IF($B47&lt;&gt;"",COUNTIF(OFFSET(INDIRECT("'"&amp;E$2&amp;"'!A1"),1,9,E$3),$B47)-SUM(E$7:E46),""),"")</f>
        <v/>
      </c>
      <c r="F47" s="16" t="str">
        <f ca="1">IFERROR(IF($B47&lt;&gt;"",COUNTIF(OFFSET(INDIRECT("'"&amp;F$2&amp;"'!A1"),1,9,F$3),$B47)-SUM(F$8:F46),""),"")</f>
        <v/>
      </c>
      <c r="G47" s="16" t="str">
        <f ca="1">IFERROR(IF($B47&lt;&gt;"",COUNTIF(OFFSET(INDIRECT("'"&amp;G$2&amp;"'!A1"),1,9,G$3),$B47)-SUM(G$8:G46),""),"")</f>
        <v/>
      </c>
      <c r="H47" s="16" t="str">
        <f ca="1">IFERROR(IF($B47&lt;&gt;"",COUNTIF(OFFSET(INDIRECT("'"&amp;H$2&amp;"'!A1"),1,9,H$3),$B47)-SUM(H$8:H46),""),"")</f>
        <v/>
      </c>
      <c r="I47" s="16" t="str">
        <f ca="1">IFERROR(IF($B47&lt;&gt;"",COUNTIF(OFFSET(INDIRECT("'"&amp;I$2&amp;"'!A1"),1,9,I$3),$B47)-SUM(I$8:I46),""),"")</f>
        <v/>
      </c>
      <c r="J47" s="16" t="str">
        <f ca="1">IFERROR(IF($B47&lt;&gt;"",COUNTIF(OFFSET(INDIRECT("'"&amp;J$2&amp;"'!A1"),1,9,J$3),$B47)-SUM(J$8:J46),""),"")</f>
        <v/>
      </c>
      <c r="K47" s="16" t="str">
        <f ca="1">IFERROR(IF($B47&lt;&gt;"",COUNTIF(OFFSET(INDIRECT("'"&amp;K$2&amp;"'!A1"),1,9,K$3),$B47)-SUM(K$8:K46),""),"")</f>
        <v/>
      </c>
      <c r="L47" s="16" t="str">
        <f ca="1">IFERROR(IF($B47&lt;&gt;"",COUNTIF(OFFSET(INDIRECT("'"&amp;L$2&amp;"'!A1"),1,9,L$3),$B47)-SUM(L$8:L46),""),"")</f>
        <v/>
      </c>
      <c r="M47" s="16" t="str">
        <f ca="1">IFERROR(IF($B47&lt;&gt;"",COUNTIF(OFFSET(INDIRECT("'"&amp;M$2&amp;"'!A1"),1,9,M$3),$B47)-SUM(M$8:M46),""),"")</f>
        <v/>
      </c>
      <c r="N47" s="16" t="str">
        <f ca="1">IFERROR(IF($B47&lt;&gt;"",COUNTIF(OFFSET(INDIRECT("'"&amp;N$2&amp;"'!A1"),1,9,N$3),$B47)-SUM(N$8:N46),""),"")</f>
        <v/>
      </c>
    </row>
    <row r="48" spans="1:14" hidden="1">
      <c r="A48" s="10" t="str">
        <f t="shared" si="14"/>
        <v/>
      </c>
      <c r="B48" s="8" t="str">
        <f t="shared" si="12"/>
        <v/>
      </c>
      <c r="C48" s="8"/>
      <c r="D48" s="21" t="str">
        <f t="shared" si="13"/>
        <v/>
      </c>
      <c r="E48" s="16" t="str">
        <f ca="1">IFERROR(IF($B48&lt;&gt;"",COUNTIF(OFFSET(INDIRECT("'"&amp;E$2&amp;"'!A1"),1,9,E$3),$B48)-SUM(E$7:E47),""),"")</f>
        <v/>
      </c>
      <c r="F48" s="16" t="str">
        <f ca="1">IFERROR(IF($B48&lt;&gt;"",COUNTIF(OFFSET(INDIRECT("'"&amp;F$2&amp;"'!A1"),1,9,F$3),$B48)-SUM(F$8:F47),""),"")</f>
        <v/>
      </c>
      <c r="G48" s="16" t="str">
        <f ca="1">IFERROR(IF($B48&lt;&gt;"",COUNTIF(OFFSET(INDIRECT("'"&amp;G$2&amp;"'!A1"),1,9,G$3),$B48)-SUM(G$8:G47),""),"")</f>
        <v/>
      </c>
      <c r="H48" s="16" t="str">
        <f ca="1">IFERROR(IF($B48&lt;&gt;"",COUNTIF(OFFSET(INDIRECT("'"&amp;H$2&amp;"'!A1"),1,9,H$3),$B48)-SUM(H$8:H47),""),"")</f>
        <v/>
      </c>
      <c r="I48" s="16" t="str">
        <f ca="1">IFERROR(IF($B48&lt;&gt;"",COUNTIF(OFFSET(INDIRECT("'"&amp;I$2&amp;"'!A1"),1,9,I$3),$B48)-SUM(I$8:I47),""),"")</f>
        <v/>
      </c>
      <c r="J48" s="16" t="str">
        <f ca="1">IFERROR(IF($B48&lt;&gt;"",COUNTIF(OFFSET(INDIRECT("'"&amp;J$2&amp;"'!A1"),1,9,J$3),$B48)-SUM(J$8:J47),""),"")</f>
        <v/>
      </c>
      <c r="K48" s="16" t="str">
        <f ca="1">IFERROR(IF($B48&lt;&gt;"",COUNTIF(OFFSET(INDIRECT("'"&amp;K$2&amp;"'!A1"),1,9,K$3),$B48)-SUM(K$8:K47),""),"")</f>
        <v/>
      </c>
      <c r="L48" s="16" t="str">
        <f ca="1">IFERROR(IF($B48&lt;&gt;"",COUNTIF(OFFSET(INDIRECT("'"&amp;L$2&amp;"'!A1"),1,9,L$3),$B48)-SUM(L$8:L47),""),"")</f>
        <v/>
      </c>
      <c r="M48" s="16" t="str">
        <f ca="1">IFERROR(IF($B48&lt;&gt;"",COUNTIF(OFFSET(INDIRECT("'"&amp;M$2&amp;"'!A1"),1,9,M$3),$B48)-SUM(M$8:M47),""),"")</f>
        <v/>
      </c>
      <c r="N48" s="16" t="str">
        <f ca="1">IFERROR(IF($B48&lt;&gt;"",COUNTIF(OFFSET(INDIRECT("'"&amp;N$2&amp;"'!A1"),1,9,N$3),$B48)-SUM(N$8:N47),""),"")</f>
        <v/>
      </c>
    </row>
    <row r="49" spans="1:14" hidden="1">
      <c r="A49" s="10" t="str">
        <f t="shared" si="14"/>
        <v/>
      </c>
      <c r="B49" s="8" t="str">
        <f t="shared" si="12"/>
        <v/>
      </c>
      <c r="C49" s="8"/>
      <c r="D49" s="21" t="str">
        <f t="shared" si="13"/>
        <v/>
      </c>
      <c r="E49" s="16" t="str">
        <f ca="1">IFERROR(IF($B49&lt;&gt;"",COUNTIF(OFFSET(INDIRECT("'"&amp;E$2&amp;"'!A1"),1,9,E$3),$B49)-SUM(E$7:E48),""),"")</f>
        <v/>
      </c>
      <c r="F49" s="16" t="str">
        <f ca="1">IFERROR(IF($B49&lt;&gt;"",COUNTIF(OFFSET(INDIRECT("'"&amp;F$2&amp;"'!A1"),1,9,F$3),$B49)-SUM(F$8:F48),""),"")</f>
        <v/>
      </c>
      <c r="G49" s="16" t="str">
        <f ca="1">IFERROR(IF($B49&lt;&gt;"",COUNTIF(OFFSET(INDIRECT("'"&amp;G$2&amp;"'!A1"),1,9,G$3),$B49)-SUM(G$8:G48),""),"")</f>
        <v/>
      </c>
      <c r="H49" s="16" t="str">
        <f ca="1">IFERROR(IF($B49&lt;&gt;"",COUNTIF(OFFSET(INDIRECT("'"&amp;H$2&amp;"'!A1"),1,9,H$3),$B49)-SUM(H$8:H48),""),"")</f>
        <v/>
      </c>
      <c r="I49" s="16" t="str">
        <f ca="1">IFERROR(IF($B49&lt;&gt;"",COUNTIF(OFFSET(INDIRECT("'"&amp;I$2&amp;"'!A1"),1,9,I$3),$B49)-SUM(I$8:I48),""),"")</f>
        <v/>
      </c>
      <c r="J49" s="16" t="str">
        <f ca="1">IFERROR(IF($B49&lt;&gt;"",COUNTIF(OFFSET(INDIRECT("'"&amp;J$2&amp;"'!A1"),1,9,J$3),$B49)-SUM(J$8:J48),""),"")</f>
        <v/>
      </c>
      <c r="K49" s="16" t="str">
        <f ca="1">IFERROR(IF($B49&lt;&gt;"",COUNTIF(OFFSET(INDIRECT("'"&amp;K$2&amp;"'!A1"),1,9,K$3),$B49)-SUM(K$8:K48),""),"")</f>
        <v/>
      </c>
      <c r="L49" s="16" t="str">
        <f ca="1">IFERROR(IF($B49&lt;&gt;"",COUNTIF(OFFSET(INDIRECT("'"&amp;L$2&amp;"'!A1"),1,9,L$3),$B49)-SUM(L$8:L48),""),"")</f>
        <v/>
      </c>
      <c r="M49" s="16" t="str">
        <f ca="1">IFERROR(IF($B49&lt;&gt;"",COUNTIF(OFFSET(INDIRECT("'"&amp;M$2&amp;"'!A1"),1,9,M$3),$B49)-SUM(M$8:M48),""),"")</f>
        <v/>
      </c>
      <c r="N49" s="16" t="str">
        <f ca="1">IFERROR(IF($B49&lt;&gt;"",COUNTIF(OFFSET(INDIRECT("'"&amp;N$2&amp;"'!A1"),1,9,N$3),$B49)-SUM(N$8:N48),""),"")</f>
        <v/>
      </c>
    </row>
    <row r="50" spans="1:14" hidden="1">
      <c r="A50" s="10" t="str">
        <f t="shared" si="14"/>
        <v/>
      </c>
      <c r="B50" s="8" t="str">
        <f t="shared" si="12"/>
        <v/>
      </c>
      <c r="C50" s="8"/>
      <c r="D50" s="21" t="str">
        <f t="shared" si="13"/>
        <v/>
      </c>
      <c r="E50" s="16" t="str">
        <f ca="1">IFERROR(IF($B50&lt;&gt;"",COUNTIF(OFFSET(INDIRECT("'"&amp;E$2&amp;"'!A1"),1,9,E$3),$B50)-SUM(E$7:E49),""),"")</f>
        <v/>
      </c>
      <c r="F50" s="16" t="str">
        <f ca="1">IFERROR(IF($B50&lt;&gt;"",COUNTIF(OFFSET(INDIRECT("'"&amp;F$2&amp;"'!A1"),1,9,F$3),$B50)-SUM(F$8:F49),""),"")</f>
        <v/>
      </c>
      <c r="G50" s="16" t="str">
        <f ca="1">IFERROR(IF($B50&lt;&gt;"",COUNTIF(OFFSET(INDIRECT("'"&amp;G$2&amp;"'!A1"),1,9,G$3),$B50)-SUM(G$8:G49),""),"")</f>
        <v/>
      </c>
      <c r="H50" s="16" t="str">
        <f ca="1">IFERROR(IF($B50&lt;&gt;"",COUNTIF(OFFSET(INDIRECT("'"&amp;H$2&amp;"'!A1"),1,9,H$3),$B50)-SUM(H$8:H49),""),"")</f>
        <v/>
      </c>
      <c r="I50" s="16" t="str">
        <f ca="1">IFERROR(IF($B50&lt;&gt;"",COUNTIF(OFFSET(INDIRECT("'"&amp;I$2&amp;"'!A1"),1,9,I$3),$B50)-SUM(I$8:I49),""),"")</f>
        <v/>
      </c>
      <c r="J50" s="16" t="str">
        <f ca="1">IFERROR(IF($B50&lt;&gt;"",COUNTIF(OFFSET(INDIRECT("'"&amp;J$2&amp;"'!A1"),1,9,J$3),$B50)-SUM(J$8:J49),""),"")</f>
        <v/>
      </c>
      <c r="K50" s="16" t="str">
        <f ca="1">IFERROR(IF($B50&lt;&gt;"",COUNTIF(OFFSET(INDIRECT("'"&amp;K$2&amp;"'!A1"),1,9,K$3),$B50)-SUM(K$8:K49),""),"")</f>
        <v/>
      </c>
      <c r="L50" s="16" t="str">
        <f ca="1">IFERROR(IF($B50&lt;&gt;"",COUNTIF(OFFSET(INDIRECT("'"&amp;L$2&amp;"'!A1"),1,9,L$3),$B50)-SUM(L$8:L49),""),"")</f>
        <v/>
      </c>
      <c r="M50" s="16" t="str">
        <f ca="1">IFERROR(IF($B50&lt;&gt;"",COUNTIF(OFFSET(INDIRECT("'"&amp;M$2&amp;"'!A1"),1,9,M$3),$B50)-SUM(M$8:M49),""),"")</f>
        <v/>
      </c>
      <c r="N50" s="16" t="str">
        <f ca="1">IFERROR(IF($B50&lt;&gt;"",COUNTIF(OFFSET(INDIRECT("'"&amp;N$2&amp;"'!A1"),1,9,N$3),$B50)-SUM(N$8:N49),""),"")</f>
        <v/>
      </c>
    </row>
    <row r="51" spans="1:14" hidden="1">
      <c r="A51" s="10" t="str">
        <f t="shared" si="14"/>
        <v/>
      </c>
      <c r="B51" s="8" t="str">
        <f t="shared" si="12"/>
        <v/>
      </c>
      <c r="C51" s="8"/>
      <c r="D51" s="21" t="str">
        <f t="shared" si="13"/>
        <v/>
      </c>
      <c r="E51" s="16" t="str">
        <f ca="1">IFERROR(IF($B51&lt;&gt;"",COUNTIF(OFFSET(INDIRECT("'"&amp;E$2&amp;"'!A1"),1,9,E$3),$B51)-SUM(E$7:E50),""),"")</f>
        <v/>
      </c>
      <c r="F51" s="16" t="str">
        <f ca="1">IFERROR(IF($B51&lt;&gt;"",COUNTIF(OFFSET(INDIRECT("'"&amp;F$2&amp;"'!A1"),1,9,F$3),$B51)-SUM(F$8:F50),""),"")</f>
        <v/>
      </c>
      <c r="G51" s="16" t="str">
        <f ca="1">IFERROR(IF($B51&lt;&gt;"",COUNTIF(OFFSET(INDIRECT("'"&amp;G$2&amp;"'!A1"),1,9,G$3),$B51)-SUM(G$8:G50),""),"")</f>
        <v/>
      </c>
      <c r="H51" s="16" t="str">
        <f ca="1">IFERROR(IF($B51&lt;&gt;"",COUNTIF(OFFSET(INDIRECT("'"&amp;H$2&amp;"'!A1"),1,9,H$3),$B51)-SUM(H$8:H50),""),"")</f>
        <v/>
      </c>
      <c r="I51" s="16" t="str">
        <f ca="1">IFERROR(IF($B51&lt;&gt;"",COUNTIF(OFFSET(INDIRECT("'"&amp;I$2&amp;"'!A1"),1,9,I$3),$B51)-SUM(I$8:I50),""),"")</f>
        <v/>
      </c>
      <c r="J51" s="16" t="str">
        <f ca="1">IFERROR(IF($B51&lt;&gt;"",COUNTIF(OFFSET(INDIRECT("'"&amp;J$2&amp;"'!A1"),1,9,J$3),$B51)-SUM(J$8:J50),""),"")</f>
        <v/>
      </c>
      <c r="K51" s="16" t="str">
        <f ca="1">IFERROR(IF($B51&lt;&gt;"",COUNTIF(OFFSET(INDIRECT("'"&amp;K$2&amp;"'!A1"),1,9,K$3),$B51)-SUM(K$8:K50),""),"")</f>
        <v/>
      </c>
      <c r="L51" s="16" t="str">
        <f ca="1">IFERROR(IF($B51&lt;&gt;"",COUNTIF(OFFSET(INDIRECT("'"&amp;L$2&amp;"'!A1"),1,9,L$3),$B51)-SUM(L$8:L50),""),"")</f>
        <v/>
      </c>
      <c r="M51" s="16" t="str">
        <f ca="1">IFERROR(IF($B51&lt;&gt;"",COUNTIF(OFFSET(INDIRECT("'"&amp;M$2&amp;"'!A1"),1,9,M$3),$B51)-SUM(M$8:M50),""),"")</f>
        <v/>
      </c>
      <c r="N51" s="16" t="str">
        <f ca="1">IFERROR(IF($B51&lt;&gt;"",COUNTIF(OFFSET(INDIRECT("'"&amp;N$2&amp;"'!A1"),1,9,N$3),$B51)-SUM(N$8:N50),""),"")</f>
        <v/>
      </c>
    </row>
    <row r="52" spans="1:14" hidden="1">
      <c r="A52" s="10" t="str">
        <f t="shared" si="14"/>
        <v/>
      </c>
      <c r="B52" s="8" t="str">
        <f t="shared" si="12"/>
        <v/>
      </c>
      <c r="C52" s="8"/>
      <c r="D52" s="21" t="str">
        <f t="shared" si="13"/>
        <v/>
      </c>
      <c r="E52" s="16" t="str">
        <f ca="1">IFERROR(IF($B52&lt;&gt;"",COUNTIF(OFFSET(INDIRECT("'"&amp;E$2&amp;"'!A1"),1,9,E$3),$B52)-SUM(E$7:E51),""),"")</f>
        <v/>
      </c>
      <c r="F52" s="16" t="str">
        <f ca="1">IFERROR(IF($B52&lt;&gt;"",COUNTIF(OFFSET(INDIRECT("'"&amp;F$2&amp;"'!A1"),1,9,F$3),$B52)-SUM(F$8:F51),""),"")</f>
        <v/>
      </c>
      <c r="G52" s="16" t="str">
        <f ca="1">IFERROR(IF($B52&lt;&gt;"",COUNTIF(OFFSET(INDIRECT("'"&amp;G$2&amp;"'!A1"),1,9,G$3),$B52)-SUM(G$8:G51),""),"")</f>
        <v/>
      </c>
      <c r="H52" s="16" t="str">
        <f ca="1">IFERROR(IF($B52&lt;&gt;"",COUNTIF(OFFSET(INDIRECT("'"&amp;H$2&amp;"'!A1"),1,9,H$3),$B52)-SUM(H$8:H51),""),"")</f>
        <v/>
      </c>
      <c r="I52" s="16" t="str">
        <f ca="1">IFERROR(IF($B52&lt;&gt;"",COUNTIF(OFFSET(INDIRECT("'"&amp;I$2&amp;"'!A1"),1,9,I$3),$B52)-SUM(I$8:I51),""),"")</f>
        <v/>
      </c>
      <c r="J52" s="16" t="str">
        <f ca="1">IFERROR(IF($B52&lt;&gt;"",COUNTIF(OFFSET(INDIRECT("'"&amp;J$2&amp;"'!A1"),1,9,J$3),$B52)-SUM(J$8:J51),""),"")</f>
        <v/>
      </c>
      <c r="K52" s="16" t="str">
        <f ca="1">IFERROR(IF($B52&lt;&gt;"",COUNTIF(OFFSET(INDIRECT("'"&amp;K$2&amp;"'!A1"),1,9,K$3),$B52)-SUM(K$8:K51),""),"")</f>
        <v/>
      </c>
      <c r="L52" s="16" t="str">
        <f ca="1">IFERROR(IF($B52&lt;&gt;"",COUNTIF(OFFSET(INDIRECT("'"&amp;L$2&amp;"'!A1"),1,9,L$3),$B52)-SUM(L$8:L51),""),"")</f>
        <v/>
      </c>
      <c r="M52" s="16" t="str">
        <f ca="1">IFERROR(IF($B52&lt;&gt;"",COUNTIF(OFFSET(INDIRECT("'"&amp;M$2&amp;"'!A1"),1,9,M$3),$B52)-SUM(M$8:M51),""),"")</f>
        <v/>
      </c>
      <c r="N52" s="16" t="str">
        <f ca="1">IFERROR(IF($B52&lt;&gt;"",COUNTIF(OFFSET(INDIRECT("'"&amp;N$2&amp;"'!A1"),1,9,N$3),$B52)-SUM(N$8:N51),""),"")</f>
        <v/>
      </c>
    </row>
    <row r="53" spans="1:14" hidden="1">
      <c r="A53" s="10" t="str">
        <f t="shared" si="14"/>
        <v/>
      </c>
      <c r="B53" s="8" t="str">
        <f t="shared" si="12"/>
        <v/>
      </c>
      <c r="C53" s="8"/>
      <c r="D53" s="21" t="str">
        <f t="shared" si="13"/>
        <v/>
      </c>
      <c r="E53" s="16" t="str">
        <f ca="1">IFERROR(IF($B53&lt;&gt;"",COUNTIF(OFFSET(INDIRECT("'"&amp;E$2&amp;"'!A1"),1,9,E$3),$B53)-SUM(E$7:E52),""),"")</f>
        <v/>
      </c>
      <c r="F53" s="16" t="str">
        <f ca="1">IFERROR(IF($B53&lt;&gt;"",COUNTIF(OFFSET(INDIRECT("'"&amp;F$2&amp;"'!A1"),1,9,F$3),$B53)-SUM(F$8:F52),""),"")</f>
        <v/>
      </c>
      <c r="G53" s="16" t="str">
        <f ca="1">IFERROR(IF($B53&lt;&gt;"",COUNTIF(OFFSET(INDIRECT("'"&amp;G$2&amp;"'!A1"),1,9,G$3),$B53)-SUM(G$8:G52),""),"")</f>
        <v/>
      </c>
      <c r="H53" s="16" t="str">
        <f ca="1">IFERROR(IF($B53&lt;&gt;"",COUNTIF(OFFSET(INDIRECT("'"&amp;H$2&amp;"'!A1"),1,9,H$3),$B53)-SUM(H$8:H52),""),"")</f>
        <v/>
      </c>
      <c r="I53" s="16" t="str">
        <f ca="1">IFERROR(IF($B53&lt;&gt;"",COUNTIF(OFFSET(INDIRECT("'"&amp;I$2&amp;"'!A1"),1,9,I$3),$B53)-SUM(I$8:I52),""),"")</f>
        <v/>
      </c>
      <c r="J53" s="16" t="str">
        <f ca="1">IFERROR(IF($B53&lt;&gt;"",COUNTIF(OFFSET(INDIRECT("'"&amp;J$2&amp;"'!A1"),1,9,J$3),$B53)-SUM(J$8:J52),""),"")</f>
        <v/>
      </c>
      <c r="K53" s="16" t="str">
        <f ca="1">IFERROR(IF($B53&lt;&gt;"",COUNTIF(OFFSET(INDIRECT("'"&amp;K$2&amp;"'!A1"),1,9,K$3),$B53)-SUM(K$8:K52),""),"")</f>
        <v/>
      </c>
      <c r="L53" s="16" t="str">
        <f ca="1">IFERROR(IF($B53&lt;&gt;"",COUNTIF(OFFSET(INDIRECT("'"&amp;L$2&amp;"'!A1"),1,9,L$3),$B53)-SUM(L$8:L52),""),"")</f>
        <v/>
      </c>
      <c r="M53" s="16" t="str">
        <f ca="1">IFERROR(IF($B53&lt;&gt;"",COUNTIF(OFFSET(INDIRECT("'"&amp;M$2&amp;"'!A1"),1,9,M$3),$B53)-SUM(M$8:M52),""),"")</f>
        <v/>
      </c>
      <c r="N53" s="16" t="str">
        <f ca="1">IFERROR(IF($B53&lt;&gt;"",COUNTIF(OFFSET(INDIRECT("'"&amp;N$2&amp;"'!A1"),1,9,N$3),$B53)-SUM(N$8:N52),""),"")</f>
        <v/>
      </c>
    </row>
    <row r="54" spans="1:14" hidden="1">
      <c r="A54" s="10" t="str">
        <f t="shared" si="14"/>
        <v/>
      </c>
      <c r="B54" s="8" t="str">
        <f t="shared" si="12"/>
        <v/>
      </c>
      <c r="C54" s="8"/>
      <c r="D54" s="21" t="str">
        <f t="shared" si="13"/>
        <v/>
      </c>
      <c r="E54" s="16" t="str">
        <f ca="1">IFERROR(IF($B54&lt;&gt;"",COUNTIF(OFFSET(INDIRECT("'"&amp;E$2&amp;"'!A1"),1,9,E$3),$B54)-SUM(E$7:E53),""),"")</f>
        <v/>
      </c>
      <c r="F54" s="16" t="str">
        <f ca="1">IFERROR(IF($B54&lt;&gt;"",COUNTIF(OFFSET(INDIRECT("'"&amp;F$2&amp;"'!A1"),1,9,F$3),$B54)-SUM(F$8:F53),""),"")</f>
        <v/>
      </c>
      <c r="G54" s="16" t="str">
        <f ca="1">IFERROR(IF($B54&lt;&gt;"",COUNTIF(OFFSET(INDIRECT("'"&amp;G$2&amp;"'!A1"),1,9,G$3),$B54)-SUM(G$8:G53),""),"")</f>
        <v/>
      </c>
      <c r="H54" s="16" t="str">
        <f ca="1">IFERROR(IF($B54&lt;&gt;"",COUNTIF(OFFSET(INDIRECT("'"&amp;H$2&amp;"'!A1"),1,9,H$3),$B54)-SUM(H$8:H53),""),"")</f>
        <v/>
      </c>
      <c r="I54" s="16" t="str">
        <f ca="1">IFERROR(IF($B54&lt;&gt;"",COUNTIF(OFFSET(INDIRECT("'"&amp;I$2&amp;"'!A1"),1,9,I$3),$B54)-SUM(I$8:I53),""),"")</f>
        <v/>
      </c>
      <c r="J54" s="16" t="str">
        <f ca="1">IFERROR(IF($B54&lt;&gt;"",COUNTIF(OFFSET(INDIRECT("'"&amp;J$2&amp;"'!A1"),1,9,J$3),$B54)-SUM(J$8:J53),""),"")</f>
        <v/>
      </c>
      <c r="K54" s="16" t="str">
        <f ca="1">IFERROR(IF($B54&lt;&gt;"",COUNTIF(OFFSET(INDIRECT("'"&amp;K$2&amp;"'!A1"),1,9,K$3),$B54)-SUM(K$8:K53),""),"")</f>
        <v/>
      </c>
      <c r="L54" s="16" t="str">
        <f ca="1">IFERROR(IF($B54&lt;&gt;"",COUNTIF(OFFSET(INDIRECT("'"&amp;L$2&amp;"'!A1"),1,9,L$3),$B54)-SUM(L$8:L53),""),"")</f>
        <v/>
      </c>
      <c r="M54" s="16" t="str">
        <f ca="1">IFERROR(IF($B54&lt;&gt;"",COUNTIF(OFFSET(INDIRECT("'"&amp;M$2&amp;"'!A1"),1,9,M$3),$B54)-SUM(M$8:M53),""),"")</f>
        <v/>
      </c>
      <c r="N54" s="16" t="str">
        <f ca="1">IFERROR(IF($B54&lt;&gt;"",COUNTIF(OFFSET(INDIRECT("'"&amp;N$2&amp;"'!A1"),1,9,N$3),$B54)-SUM(N$8:N53),""),"")</f>
        <v/>
      </c>
    </row>
    <row r="55" spans="1:14" hidden="1">
      <c r="A55" s="10" t="str">
        <f t="shared" si="14"/>
        <v/>
      </c>
      <c r="B55" s="8" t="str">
        <f t="shared" si="12"/>
        <v/>
      </c>
      <c r="C55" s="8"/>
      <c r="D55" s="21" t="str">
        <f t="shared" si="13"/>
        <v/>
      </c>
      <c r="E55" s="16" t="str">
        <f ca="1">IFERROR(IF($B55&lt;&gt;"",COUNTIF(OFFSET(INDIRECT("'"&amp;E$2&amp;"'!A1"),1,9,E$3),$B55)-SUM(E$7:E54),""),"")</f>
        <v/>
      </c>
      <c r="F55" s="16" t="str">
        <f ca="1">IFERROR(IF($B55&lt;&gt;"",COUNTIF(OFFSET(INDIRECT("'"&amp;F$2&amp;"'!A1"),1,9,F$3),$B55)-SUM(F$8:F54),""),"")</f>
        <v/>
      </c>
      <c r="G55" s="16" t="str">
        <f ca="1">IFERROR(IF($B55&lt;&gt;"",COUNTIF(OFFSET(INDIRECT("'"&amp;G$2&amp;"'!A1"),1,9,G$3),$B55)-SUM(G$8:G54),""),"")</f>
        <v/>
      </c>
      <c r="H55" s="16" t="str">
        <f ca="1">IFERROR(IF($B55&lt;&gt;"",COUNTIF(OFFSET(INDIRECT("'"&amp;H$2&amp;"'!A1"),1,9,H$3),$B55)-SUM(H$8:H54),""),"")</f>
        <v/>
      </c>
      <c r="I55" s="16" t="str">
        <f ca="1">IFERROR(IF($B55&lt;&gt;"",COUNTIF(OFFSET(INDIRECT("'"&amp;I$2&amp;"'!A1"),1,9,I$3),$B55)-SUM(I$8:I54),""),"")</f>
        <v/>
      </c>
      <c r="J55" s="16" t="str">
        <f ca="1">IFERROR(IF($B55&lt;&gt;"",COUNTIF(OFFSET(INDIRECT("'"&amp;J$2&amp;"'!A1"),1,9,J$3),$B55)-SUM(J$8:J54),""),"")</f>
        <v/>
      </c>
      <c r="K55" s="16" t="str">
        <f ca="1">IFERROR(IF($B55&lt;&gt;"",COUNTIF(OFFSET(INDIRECT("'"&amp;K$2&amp;"'!A1"),1,9,K$3),$B55)-SUM(K$8:K54),""),"")</f>
        <v/>
      </c>
      <c r="L55" s="16" t="str">
        <f ca="1">IFERROR(IF($B55&lt;&gt;"",COUNTIF(OFFSET(INDIRECT("'"&amp;L$2&amp;"'!A1"),1,9,L$3),$B55)-SUM(L$8:L54),""),"")</f>
        <v/>
      </c>
      <c r="M55" s="16" t="str">
        <f ca="1">IFERROR(IF($B55&lt;&gt;"",COUNTIF(OFFSET(INDIRECT("'"&amp;M$2&amp;"'!A1"),1,9,M$3),$B55)-SUM(M$8:M54),""),"")</f>
        <v/>
      </c>
      <c r="N55" s="16" t="str">
        <f ca="1">IFERROR(IF($B55&lt;&gt;"",COUNTIF(OFFSET(INDIRECT("'"&amp;N$2&amp;"'!A1"),1,9,N$3),$B55)-SUM(N$8:N54),""),"")</f>
        <v/>
      </c>
    </row>
    <row r="56" spans="1:14" hidden="1">
      <c r="A56" s="10" t="str">
        <f t="shared" si="14"/>
        <v/>
      </c>
      <c r="B56" s="8" t="str">
        <f t="shared" si="12"/>
        <v/>
      </c>
      <c r="C56" s="8"/>
      <c r="D56" s="21" t="str">
        <f t="shared" si="13"/>
        <v/>
      </c>
      <c r="E56" s="16" t="str">
        <f ca="1">IFERROR(IF($B56&lt;&gt;"",COUNTIF(OFFSET(INDIRECT("'"&amp;E$2&amp;"'!A1"),1,9,E$3),$B56)-SUM(E$7:E55),""),"")</f>
        <v/>
      </c>
      <c r="F56" s="16" t="str">
        <f ca="1">IFERROR(IF($B56&lt;&gt;"",COUNTIF(OFFSET(INDIRECT("'"&amp;F$2&amp;"'!A1"),1,9,F$3),$B56)-SUM(F$8:F55),""),"")</f>
        <v/>
      </c>
      <c r="G56" s="16" t="str">
        <f ca="1">IFERROR(IF($B56&lt;&gt;"",COUNTIF(OFFSET(INDIRECT("'"&amp;G$2&amp;"'!A1"),1,9,G$3),$B56)-SUM(G$8:G55),""),"")</f>
        <v/>
      </c>
      <c r="H56" s="16" t="str">
        <f ca="1">IFERROR(IF($B56&lt;&gt;"",COUNTIF(OFFSET(INDIRECT("'"&amp;H$2&amp;"'!A1"),1,9,H$3),$B56)-SUM(H$8:H55),""),"")</f>
        <v/>
      </c>
      <c r="I56" s="16" t="str">
        <f ca="1">IFERROR(IF($B56&lt;&gt;"",COUNTIF(OFFSET(INDIRECT("'"&amp;I$2&amp;"'!A1"),1,9,I$3),$B56)-SUM(I$8:I55),""),"")</f>
        <v/>
      </c>
      <c r="J56" s="16" t="str">
        <f ca="1">IFERROR(IF($B56&lt;&gt;"",COUNTIF(OFFSET(INDIRECT("'"&amp;J$2&amp;"'!A1"),1,9,J$3),$B56)-SUM(J$8:J55),""),"")</f>
        <v/>
      </c>
      <c r="K56" s="16" t="str">
        <f ca="1">IFERROR(IF($B56&lt;&gt;"",COUNTIF(OFFSET(INDIRECT("'"&amp;K$2&amp;"'!A1"),1,9,K$3),$B56)-SUM(K$8:K55),""),"")</f>
        <v/>
      </c>
      <c r="L56" s="16" t="str">
        <f ca="1">IFERROR(IF($B56&lt;&gt;"",COUNTIF(OFFSET(INDIRECT("'"&amp;L$2&amp;"'!A1"),1,9,L$3),$B56)-SUM(L$8:L55),""),"")</f>
        <v/>
      </c>
      <c r="M56" s="16" t="str">
        <f ca="1">IFERROR(IF($B56&lt;&gt;"",COUNTIF(OFFSET(INDIRECT("'"&amp;M$2&amp;"'!A1"),1,9,M$3),$B56)-SUM(M$8:M55),""),"")</f>
        <v/>
      </c>
      <c r="N56" s="16" t="str">
        <f ca="1">IFERROR(IF($B56&lt;&gt;"",COUNTIF(OFFSET(INDIRECT("'"&amp;N$2&amp;"'!A1"),1,9,N$3),$B56)-SUM(N$8:N55),""),"")</f>
        <v/>
      </c>
    </row>
    <row r="57" spans="1:14" hidden="1">
      <c r="A57" s="10" t="str">
        <f t="shared" si="14"/>
        <v/>
      </c>
      <c r="B57" s="8" t="str">
        <f t="shared" si="12"/>
        <v/>
      </c>
      <c r="C57" s="8"/>
      <c r="D57" s="21" t="str">
        <f t="shared" si="13"/>
        <v/>
      </c>
      <c r="E57" s="16" t="str">
        <f ca="1">IFERROR(IF($B57&lt;&gt;"",COUNTIF(OFFSET(INDIRECT("'"&amp;E$2&amp;"'!A1"),1,9,E$3),$B57)-SUM(E$7:E56),""),"")</f>
        <v/>
      </c>
      <c r="F57" s="16" t="str">
        <f ca="1">IFERROR(IF($B57&lt;&gt;"",COUNTIF(OFFSET(INDIRECT("'"&amp;F$2&amp;"'!A1"),1,9,F$3),$B57)-SUM(F$8:F56),""),"")</f>
        <v/>
      </c>
      <c r="G57" s="16" t="str">
        <f ca="1">IFERROR(IF($B57&lt;&gt;"",COUNTIF(OFFSET(INDIRECT("'"&amp;G$2&amp;"'!A1"),1,9,G$3),$B57)-SUM(G$8:G56),""),"")</f>
        <v/>
      </c>
      <c r="H57" s="16" t="str">
        <f ca="1">IFERROR(IF($B57&lt;&gt;"",COUNTIF(OFFSET(INDIRECT("'"&amp;H$2&amp;"'!A1"),1,9,H$3),$B57)-SUM(H$8:H56),""),"")</f>
        <v/>
      </c>
      <c r="I57" s="16" t="str">
        <f ca="1">IFERROR(IF($B57&lt;&gt;"",COUNTIF(OFFSET(INDIRECT("'"&amp;I$2&amp;"'!A1"),1,9,I$3),$B57)-SUM(I$8:I56),""),"")</f>
        <v/>
      </c>
      <c r="J57" s="16" t="str">
        <f ca="1">IFERROR(IF($B57&lt;&gt;"",COUNTIF(OFFSET(INDIRECT("'"&amp;J$2&amp;"'!A1"),1,9,J$3),$B57)-SUM(J$8:J56),""),"")</f>
        <v/>
      </c>
      <c r="K57" s="16" t="str">
        <f ca="1">IFERROR(IF($B57&lt;&gt;"",COUNTIF(OFFSET(INDIRECT("'"&amp;K$2&amp;"'!A1"),1,9,K$3),$B57)-SUM(K$8:K56),""),"")</f>
        <v/>
      </c>
      <c r="L57" s="16" t="str">
        <f ca="1">IFERROR(IF($B57&lt;&gt;"",COUNTIF(OFFSET(INDIRECT("'"&amp;L$2&amp;"'!A1"),1,9,L$3),$B57)-SUM(L$8:L56),""),"")</f>
        <v/>
      </c>
      <c r="M57" s="16" t="str">
        <f ca="1">IFERROR(IF($B57&lt;&gt;"",COUNTIF(OFFSET(INDIRECT("'"&amp;M$2&amp;"'!A1"),1,9,M$3),$B57)-SUM(M$8:M56),""),"")</f>
        <v/>
      </c>
      <c r="N57" s="16" t="str">
        <f ca="1">IFERROR(IF($B57&lt;&gt;"",COUNTIF(OFFSET(INDIRECT("'"&amp;N$2&amp;"'!A1"),1,9,N$3),$B57)-SUM(N$8:N56),""),"")</f>
        <v/>
      </c>
    </row>
    <row r="58" spans="1:14" hidden="1">
      <c r="A58" s="10" t="str">
        <f t="shared" si="14"/>
        <v/>
      </c>
      <c r="B58" s="8" t="str">
        <f t="shared" si="12"/>
        <v/>
      </c>
      <c r="C58" s="8"/>
      <c r="D58" s="21" t="str">
        <f t="shared" si="13"/>
        <v/>
      </c>
      <c r="E58" s="16" t="str">
        <f ca="1">IFERROR(IF($B58&lt;&gt;"",COUNTIF(OFFSET(INDIRECT("'"&amp;E$2&amp;"'!A1"),1,9,E$3),$B58)-SUM(E$7:E57),""),"")</f>
        <v/>
      </c>
      <c r="F58" s="16" t="str">
        <f ca="1">IFERROR(IF($B58&lt;&gt;"",COUNTIF(OFFSET(INDIRECT("'"&amp;F$2&amp;"'!A1"),1,9,F$3),$B58)-SUM(F$8:F57),""),"")</f>
        <v/>
      </c>
      <c r="G58" s="16" t="str">
        <f ca="1">IFERROR(IF($B58&lt;&gt;"",COUNTIF(OFFSET(INDIRECT("'"&amp;G$2&amp;"'!A1"),1,9,G$3),$B58)-SUM(G$8:G57),""),"")</f>
        <v/>
      </c>
      <c r="H58" s="16" t="str">
        <f ca="1">IFERROR(IF($B58&lt;&gt;"",COUNTIF(OFFSET(INDIRECT("'"&amp;H$2&amp;"'!A1"),1,9,H$3),$B58)-SUM(H$8:H57),""),"")</f>
        <v/>
      </c>
      <c r="I58" s="16" t="str">
        <f ca="1">IFERROR(IF($B58&lt;&gt;"",COUNTIF(OFFSET(INDIRECT("'"&amp;I$2&amp;"'!A1"),1,9,I$3),$B58)-SUM(I$8:I57),""),"")</f>
        <v/>
      </c>
      <c r="J58" s="16" t="str">
        <f ca="1">IFERROR(IF($B58&lt;&gt;"",COUNTIF(OFFSET(INDIRECT("'"&amp;J$2&amp;"'!A1"),1,9,J$3),$B58)-SUM(J$8:J57),""),"")</f>
        <v/>
      </c>
      <c r="K58" s="16" t="str">
        <f ca="1">IFERROR(IF($B58&lt;&gt;"",COUNTIF(OFFSET(INDIRECT("'"&amp;K$2&amp;"'!A1"),1,9,K$3),$B58)-SUM(K$8:K57),""),"")</f>
        <v/>
      </c>
      <c r="L58" s="16" t="str">
        <f ca="1">IFERROR(IF($B58&lt;&gt;"",COUNTIF(OFFSET(INDIRECT("'"&amp;L$2&amp;"'!A1"),1,9,L$3),$B58)-SUM(L$8:L57),""),"")</f>
        <v/>
      </c>
      <c r="M58" s="16" t="str">
        <f ca="1">IFERROR(IF($B58&lt;&gt;"",COUNTIF(OFFSET(INDIRECT("'"&amp;M$2&amp;"'!A1"),1,9,M$3),$B58)-SUM(M$8:M57),""),"")</f>
        <v/>
      </c>
      <c r="N58" s="16" t="str">
        <f ca="1">IFERROR(IF($B58&lt;&gt;"",COUNTIF(OFFSET(INDIRECT("'"&amp;N$2&amp;"'!A1"),1,9,N$3),$B58)-SUM(N$8:N57),""),"")</f>
        <v/>
      </c>
    </row>
    <row r="59" spans="1:14" hidden="1">
      <c r="A59" s="10" t="str">
        <f t="shared" si="14"/>
        <v/>
      </c>
      <c r="B59" s="8" t="str">
        <f t="shared" si="12"/>
        <v/>
      </c>
      <c r="C59" s="8"/>
      <c r="D59" s="21" t="str">
        <f t="shared" si="13"/>
        <v/>
      </c>
      <c r="E59" s="16" t="str">
        <f ca="1">IFERROR(IF($B59&lt;&gt;"",COUNTIF(OFFSET(INDIRECT("'"&amp;E$2&amp;"'!A1"),1,9,E$3),$B59)-SUM(E$7:E58),""),"")</f>
        <v/>
      </c>
      <c r="F59" s="16" t="str">
        <f ca="1">IFERROR(IF($B59&lt;&gt;"",COUNTIF(OFFSET(INDIRECT("'"&amp;F$2&amp;"'!A1"),1,9,F$3),$B59)-SUM(F$8:F58),""),"")</f>
        <v/>
      </c>
      <c r="G59" s="16" t="str">
        <f ca="1">IFERROR(IF($B59&lt;&gt;"",COUNTIF(OFFSET(INDIRECT("'"&amp;G$2&amp;"'!A1"),1,9,G$3),$B59)-SUM(G$8:G58),""),"")</f>
        <v/>
      </c>
      <c r="H59" s="16" t="str">
        <f ca="1">IFERROR(IF($B59&lt;&gt;"",COUNTIF(OFFSET(INDIRECT("'"&amp;H$2&amp;"'!A1"),1,9,H$3),$B59)-SUM(H$8:H58),""),"")</f>
        <v/>
      </c>
      <c r="I59" s="16" t="str">
        <f ca="1">IFERROR(IF($B59&lt;&gt;"",COUNTIF(OFFSET(INDIRECT("'"&amp;I$2&amp;"'!A1"),1,9,I$3),$B59)-SUM(I$8:I58),""),"")</f>
        <v/>
      </c>
      <c r="J59" s="16" t="str">
        <f ca="1">IFERROR(IF($B59&lt;&gt;"",COUNTIF(OFFSET(INDIRECT("'"&amp;J$2&amp;"'!A1"),1,9,J$3),$B59)-SUM(J$8:J58),""),"")</f>
        <v/>
      </c>
      <c r="K59" s="16" t="str">
        <f ca="1">IFERROR(IF($B59&lt;&gt;"",COUNTIF(OFFSET(INDIRECT("'"&amp;K$2&amp;"'!A1"),1,9,K$3),$B59)-SUM(K$8:K58),""),"")</f>
        <v/>
      </c>
      <c r="L59" s="16" t="str">
        <f ca="1">IFERROR(IF($B59&lt;&gt;"",COUNTIF(OFFSET(INDIRECT("'"&amp;L$2&amp;"'!A1"),1,9,L$3),$B59)-SUM(L$8:L58),""),"")</f>
        <v/>
      </c>
      <c r="M59" s="16" t="str">
        <f ca="1">IFERROR(IF($B59&lt;&gt;"",COUNTIF(OFFSET(INDIRECT("'"&amp;M$2&amp;"'!A1"),1,9,M$3),$B59)-SUM(M$8:M58),""),"")</f>
        <v/>
      </c>
      <c r="N59" s="16" t="str">
        <f ca="1">IFERROR(IF($B59&lt;&gt;"",COUNTIF(OFFSET(INDIRECT("'"&amp;N$2&amp;"'!A1"),1,9,N$3),$B59)-SUM(N$8:N58),""),"")</f>
        <v/>
      </c>
    </row>
    <row r="60" spans="1:14" hidden="1">
      <c r="A60" s="10" t="str">
        <f t="shared" si="14"/>
        <v/>
      </c>
      <c r="B60" s="8" t="str">
        <f t="shared" si="12"/>
        <v/>
      </c>
      <c r="C60" s="8"/>
      <c r="D60" s="21" t="str">
        <f t="shared" si="13"/>
        <v/>
      </c>
      <c r="E60" s="16" t="str">
        <f ca="1">IFERROR(IF($B60&lt;&gt;"",COUNTIF(OFFSET(INDIRECT("'"&amp;E$2&amp;"'!A1"),1,9,E$3),$B60)-SUM(E$7:E59),""),"")</f>
        <v/>
      </c>
      <c r="F60" s="16" t="str">
        <f ca="1">IFERROR(IF($B60&lt;&gt;"",COUNTIF(OFFSET(INDIRECT("'"&amp;F$2&amp;"'!A1"),1,9,F$3),$B60)-SUM(F$8:F59),""),"")</f>
        <v/>
      </c>
      <c r="G60" s="16" t="str">
        <f ca="1">IFERROR(IF($B60&lt;&gt;"",COUNTIF(OFFSET(INDIRECT("'"&amp;G$2&amp;"'!A1"),1,9,G$3),$B60)-SUM(G$8:G59),""),"")</f>
        <v/>
      </c>
      <c r="H60" s="16" t="str">
        <f ca="1">IFERROR(IF($B60&lt;&gt;"",COUNTIF(OFFSET(INDIRECT("'"&amp;H$2&amp;"'!A1"),1,9,H$3),$B60)-SUM(H$8:H59),""),"")</f>
        <v/>
      </c>
      <c r="I60" s="16" t="str">
        <f ca="1">IFERROR(IF($B60&lt;&gt;"",COUNTIF(OFFSET(INDIRECT("'"&amp;I$2&amp;"'!A1"),1,9,I$3),$B60)-SUM(I$8:I59),""),"")</f>
        <v/>
      </c>
      <c r="J60" s="16" t="str">
        <f ca="1">IFERROR(IF($B60&lt;&gt;"",COUNTIF(OFFSET(INDIRECT("'"&amp;J$2&amp;"'!A1"),1,9,J$3),$B60)-SUM(J$8:J59),""),"")</f>
        <v/>
      </c>
      <c r="K60" s="16" t="str">
        <f ca="1">IFERROR(IF($B60&lt;&gt;"",COUNTIF(OFFSET(INDIRECT("'"&amp;K$2&amp;"'!A1"),1,9,K$3),$B60)-SUM(K$8:K59),""),"")</f>
        <v/>
      </c>
      <c r="L60" s="16" t="str">
        <f ca="1">IFERROR(IF($B60&lt;&gt;"",COUNTIF(OFFSET(INDIRECT("'"&amp;L$2&amp;"'!A1"),1,9,L$3),$B60)-SUM(L$8:L59),""),"")</f>
        <v/>
      </c>
      <c r="M60" s="16" t="str">
        <f ca="1">IFERROR(IF($B60&lt;&gt;"",COUNTIF(OFFSET(INDIRECT("'"&amp;M$2&amp;"'!A1"),1,9,M$3),$B60)-SUM(M$8:M59),""),"")</f>
        <v/>
      </c>
      <c r="N60" s="16" t="str">
        <f ca="1">IFERROR(IF($B60&lt;&gt;"",COUNTIF(OFFSET(INDIRECT("'"&amp;N$2&amp;"'!A1"),1,9,N$3),$B60)-SUM(N$8:N59),""),"")</f>
        <v/>
      </c>
    </row>
    <row r="61" spans="1:14" hidden="1">
      <c r="A61" s="10" t="str">
        <f t="shared" si="14"/>
        <v/>
      </c>
      <c r="B61" s="8" t="str">
        <f t="shared" si="12"/>
        <v/>
      </c>
      <c r="C61" s="8"/>
      <c r="D61" s="21" t="str">
        <f t="shared" si="13"/>
        <v/>
      </c>
      <c r="E61" s="16" t="str">
        <f ca="1">IFERROR(IF($B61&lt;&gt;"",COUNTIF(OFFSET(INDIRECT("'"&amp;E$2&amp;"'!A1"),1,9,E$3),$B61)-SUM(E$7:E60),""),"")</f>
        <v/>
      </c>
      <c r="F61" s="16" t="str">
        <f ca="1">IFERROR(IF($B61&lt;&gt;"",COUNTIF(OFFSET(INDIRECT("'"&amp;F$2&amp;"'!A1"),1,9,F$3),$B61)-SUM(F$8:F60),""),"")</f>
        <v/>
      </c>
      <c r="G61" s="16" t="str">
        <f ca="1">IFERROR(IF($B61&lt;&gt;"",COUNTIF(OFFSET(INDIRECT("'"&amp;G$2&amp;"'!A1"),1,9,G$3),$B61)-SUM(G$8:G60),""),"")</f>
        <v/>
      </c>
      <c r="H61" s="16" t="str">
        <f ca="1">IFERROR(IF($B61&lt;&gt;"",COUNTIF(OFFSET(INDIRECT("'"&amp;H$2&amp;"'!A1"),1,9,H$3),$B61)-SUM(H$8:H60),""),"")</f>
        <v/>
      </c>
      <c r="I61" s="16" t="str">
        <f ca="1">IFERROR(IF($B61&lt;&gt;"",COUNTIF(OFFSET(INDIRECT("'"&amp;I$2&amp;"'!A1"),1,9,I$3),$B61)-SUM(I$8:I60),""),"")</f>
        <v/>
      </c>
      <c r="J61" s="16" t="str">
        <f ca="1">IFERROR(IF($B61&lt;&gt;"",COUNTIF(OFFSET(INDIRECT("'"&amp;J$2&amp;"'!A1"),1,9,J$3),$B61)-SUM(J$8:J60),""),"")</f>
        <v/>
      </c>
      <c r="K61" s="16" t="str">
        <f ca="1">IFERROR(IF($B61&lt;&gt;"",COUNTIF(OFFSET(INDIRECT("'"&amp;K$2&amp;"'!A1"),1,9,K$3),$B61)-SUM(K$8:K60),""),"")</f>
        <v/>
      </c>
      <c r="L61" s="16" t="str">
        <f ca="1">IFERROR(IF($B61&lt;&gt;"",COUNTIF(OFFSET(INDIRECT("'"&amp;L$2&amp;"'!A1"),1,9,L$3),$B61)-SUM(L$8:L60),""),"")</f>
        <v/>
      </c>
      <c r="M61" s="16" t="str">
        <f ca="1">IFERROR(IF($B61&lt;&gt;"",COUNTIF(OFFSET(INDIRECT("'"&amp;M$2&amp;"'!A1"),1,9,M$3),$B61)-SUM(M$8:M60),""),"")</f>
        <v/>
      </c>
      <c r="N61" s="16" t="str">
        <f ca="1">IFERROR(IF($B61&lt;&gt;"",COUNTIF(OFFSET(INDIRECT("'"&amp;N$2&amp;"'!A1"),1,9,N$3),$B61)-SUM(N$8:N60),""),"")</f>
        <v/>
      </c>
    </row>
    <row r="62" spans="1:14" hidden="1">
      <c r="A62" s="10" t="str">
        <f t="shared" si="14"/>
        <v/>
      </c>
      <c r="B62" s="8" t="str">
        <f t="shared" si="12"/>
        <v/>
      </c>
      <c r="C62" s="8"/>
      <c r="D62" s="21" t="str">
        <f t="shared" si="13"/>
        <v/>
      </c>
      <c r="E62" s="16" t="str">
        <f ca="1">IFERROR(IF($B62&lt;&gt;"",COUNTIF(OFFSET(INDIRECT("'"&amp;E$2&amp;"'!A1"),1,9,E$3),$B62)-SUM(E$7:E61),""),"")</f>
        <v/>
      </c>
      <c r="F62" s="16" t="str">
        <f ca="1">IFERROR(IF($B62&lt;&gt;"",COUNTIF(OFFSET(INDIRECT("'"&amp;F$2&amp;"'!A1"),1,9,F$3),$B62)-SUM(F$8:F61),""),"")</f>
        <v/>
      </c>
      <c r="G62" s="16" t="str">
        <f ca="1">IFERROR(IF($B62&lt;&gt;"",COUNTIF(OFFSET(INDIRECT("'"&amp;G$2&amp;"'!A1"),1,9,G$3),$B62)-SUM(G$8:G61),""),"")</f>
        <v/>
      </c>
      <c r="H62" s="16" t="str">
        <f ca="1">IFERROR(IF($B62&lt;&gt;"",COUNTIF(OFFSET(INDIRECT("'"&amp;H$2&amp;"'!A1"),1,9,H$3),$B62)-SUM(H$8:H61),""),"")</f>
        <v/>
      </c>
      <c r="I62" s="16" t="str">
        <f ca="1">IFERROR(IF($B62&lt;&gt;"",COUNTIF(OFFSET(INDIRECT("'"&amp;I$2&amp;"'!A1"),1,9,I$3),$B62)-SUM(I$8:I61),""),"")</f>
        <v/>
      </c>
      <c r="J62" s="16" t="str">
        <f ca="1">IFERROR(IF($B62&lt;&gt;"",COUNTIF(OFFSET(INDIRECT("'"&amp;J$2&amp;"'!A1"),1,9,J$3),$B62)-SUM(J$8:J61),""),"")</f>
        <v/>
      </c>
      <c r="K62" s="16" t="str">
        <f ca="1">IFERROR(IF($B62&lt;&gt;"",COUNTIF(OFFSET(INDIRECT("'"&amp;K$2&amp;"'!A1"),1,9,K$3),$B62)-SUM(K$8:K61),""),"")</f>
        <v/>
      </c>
      <c r="L62" s="16" t="str">
        <f ca="1">IFERROR(IF($B62&lt;&gt;"",COUNTIF(OFFSET(INDIRECT("'"&amp;L$2&amp;"'!A1"),1,9,L$3),$B62)-SUM(L$8:L61),""),"")</f>
        <v/>
      </c>
      <c r="M62" s="16" t="str">
        <f ca="1">IFERROR(IF($B62&lt;&gt;"",COUNTIF(OFFSET(INDIRECT("'"&amp;M$2&amp;"'!A1"),1,9,M$3),$B62)-SUM(M$8:M61),""),"")</f>
        <v/>
      </c>
      <c r="N62" s="16" t="str">
        <f ca="1">IFERROR(IF($B62&lt;&gt;"",COUNTIF(OFFSET(INDIRECT("'"&amp;N$2&amp;"'!A1"),1,9,N$3),$B62)-SUM(N$8:N61),""),"")</f>
        <v/>
      </c>
    </row>
    <row r="63" spans="1:14" hidden="1">
      <c r="A63" s="10" t="str">
        <f t="shared" si="14"/>
        <v/>
      </c>
      <c r="B63" s="8" t="str">
        <f t="shared" si="12"/>
        <v/>
      </c>
      <c r="C63" s="8"/>
      <c r="D63" s="21" t="str">
        <f t="shared" si="13"/>
        <v/>
      </c>
      <c r="E63" s="16" t="str">
        <f ca="1">IFERROR(IF($B63&lt;&gt;"",COUNTIF(OFFSET(INDIRECT("'"&amp;E$2&amp;"'!A1"),1,9,E$3),$B63)-SUM(E$7:E62),""),"")</f>
        <v/>
      </c>
      <c r="F63" s="16" t="str">
        <f ca="1">IFERROR(IF($B63&lt;&gt;"",COUNTIF(OFFSET(INDIRECT("'"&amp;F$2&amp;"'!A1"),1,9,F$3),$B63)-SUM(F$8:F62),""),"")</f>
        <v/>
      </c>
      <c r="G63" s="16" t="str">
        <f ca="1">IFERROR(IF($B63&lt;&gt;"",COUNTIF(OFFSET(INDIRECT("'"&amp;G$2&amp;"'!A1"),1,9,G$3),$B63)-SUM(G$8:G62),""),"")</f>
        <v/>
      </c>
      <c r="H63" s="16" t="str">
        <f ca="1">IFERROR(IF($B63&lt;&gt;"",COUNTIF(OFFSET(INDIRECT("'"&amp;H$2&amp;"'!A1"),1,9,H$3),$B63)-SUM(H$8:H62),""),"")</f>
        <v/>
      </c>
      <c r="I63" s="16" t="str">
        <f ca="1">IFERROR(IF($B63&lt;&gt;"",COUNTIF(OFFSET(INDIRECT("'"&amp;I$2&amp;"'!A1"),1,9,I$3),$B63)-SUM(I$8:I62),""),"")</f>
        <v/>
      </c>
      <c r="J63" s="16" t="str">
        <f ca="1">IFERROR(IF($B63&lt;&gt;"",COUNTIF(OFFSET(INDIRECT("'"&amp;J$2&amp;"'!A1"),1,9,J$3),$B63)-SUM(J$8:J62),""),"")</f>
        <v/>
      </c>
      <c r="K63" s="16" t="str">
        <f ca="1">IFERROR(IF($B63&lt;&gt;"",COUNTIF(OFFSET(INDIRECT("'"&amp;K$2&amp;"'!A1"),1,9,K$3),$B63)-SUM(K$8:K62),""),"")</f>
        <v/>
      </c>
      <c r="L63" s="16" t="str">
        <f ca="1">IFERROR(IF($B63&lt;&gt;"",COUNTIF(OFFSET(INDIRECT("'"&amp;L$2&amp;"'!A1"),1,9,L$3),$B63)-SUM(L$8:L62),""),"")</f>
        <v/>
      </c>
      <c r="M63" s="16" t="str">
        <f ca="1">IFERROR(IF($B63&lt;&gt;"",COUNTIF(OFFSET(INDIRECT("'"&amp;M$2&amp;"'!A1"),1,9,M$3),$B63)-SUM(M$8:M62),""),"")</f>
        <v/>
      </c>
      <c r="N63" s="16" t="str">
        <f ca="1">IFERROR(IF($B63&lt;&gt;"",COUNTIF(OFFSET(INDIRECT("'"&amp;N$2&amp;"'!A1"),1,9,N$3),$B63)-SUM(N$8:N62),""),"")</f>
        <v/>
      </c>
    </row>
    <row r="64" spans="1:14" hidden="1">
      <c r="A64" s="10" t="str">
        <f t="shared" si="14"/>
        <v/>
      </c>
      <c r="B64" s="8" t="str">
        <f t="shared" si="12"/>
        <v/>
      </c>
      <c r="C64" s="8"/>
      <c r="D64" s="21" t="str">
        <f t="shared" si="13"/>
        <v/>
      </c>
      <c r="E64" s="16" t="str">
        <f ca="1">IFERROR(IF($B64&lt;&gt;"",COUNTIF(OFFSET(INDIRECT("'"&amp;E$2&amp;"'!A1"),1,9,E$3),$B64)-SUM(E$7:E63),""),"")</f>
        <v/>
      </c>
      <c r="F64" s="16" t="str">
        <f ca="1">IFERROR(IF($B64&lt;&gt;"",COUNTIF(OFFSET(INDIRECT("'"&amp;F$2&amp;"'!A1"),1,9,F$3),$B64)-SUM(F$8:F63),""),"")</f>
        <v/>
      </c>
      <c r="G64" s="16" t="str">
        <f ca="1">IFERROR(IF($B64&lt;&gt;"",COUNTIF(OFFSET(INDIRECT("'"&amp;G$2&amp;"'!A1"),1,9,G$3),$B64)-SUM(G$8:G63),""),"")</f>
        <v/>
      </c>
      <c r="H64" s="16" t="str">
        <f ca="1">IFERROR(IF($B64&lt;&gt;"",COUNTIF(OFFSET(INDIRECT("'"&amp;H$2&amp;"'!A1"),1,9,H$3),$B64)-SUM(H$8:H63),""),"")</f>
        <v/>
      </c>
      <c r="I64" s="16" t="str">
        <f ca="1">IFERROR(IF($B64&lt;&gt;"",COUNTIF(OFFSET(INDIRECT("'"&amp;I$2&amp;"'!A1"),1,9,I$3),$B64)-SUM(I$8:I63),""),"")</f>
        <v/>
      </c>
      <c r="J64" s="16" t="str">
        <f ca="1">IFERROR(IF($B64&lt;&gt;"",COUNTIF(OFFSET(INDIRECT("'"&amp;J$2&amp;"'!A1"),1,9,J$3),$B64)-SUM(J$8:J63),""),"")</f>
        <v/>
      </c>
      <c r="K64" s="16" t="str">
        <f ca="1">IFERROR(IF($B64&lt;&gt;"",COUNTIF(OFFSET(INDIRECT("'"&amp;K$2&amp;"'!A1"),1,9,K$3),$B64)-SUM(K$8:K63),""),"")</f>
        <v/>
      </c>
      <c r="L64" s="16" t="str">
        <f ca="1">IFERROR(IF($B64&lt;&gt;"",COUNTIF(OFFSET(INDIRECT("'"&amp;L$2&amp;"'!A1"),1,9,L$3),$B64)-SUM(L$8:L63),""),"")</f>
        <v/>
      </c>
      <c r="M64" s="16" t="str">
        <f ca="1">IFERROR(IF($B64&lt;&gt;"",COUNTIF(OFFSET(INDIRECT("'"&amp;M$2&amp;"'!A1"),1,9,M$3),$B64)-SUM(M$8:M63),""),"")</f>
        <v/>
      </c>
      <c r="N64" s="16" t="str">
        <f ca="1">IFERROR(IF($B64&lt;&gt;"",COUNTIF(OFFSET(INDIRECT("'"&amp;N$2&amp;"'!A1"),1,9,N$3),$B64)-SUM(N$8:N63),""),"")</f>
        <v/>
      </c>
    </row>
    <row r="65" spans="1:14" hidden="1">
      <c r="A65" s="10" t="str">
        <f t="shared" si="14"/>
        <v/>
      </c>
      <c r="B65" s="8" t="str">
        <f t="shared" si="12"/>
        <v/>
      </c>
      <c r="C65" s="8"/>
      <c r="D65" s="21" t="str">
        <f t="shared" si="13"/>
        <v/>
      </c>
      <c r="E65" s="16" t="str">
        <f ca="1">IFERROR(IF($B65&lt;&gt;"",COUNTIF(OFFSET(INDIRECT("'"&amp;E$2&amp;"'!A1"),1,9,E$3),$B65)-SUM(E$7:E64),""),"")</f>
        <v/>
      </c>
      <c r="F65" s="16" t="str">
        <f ca="1">IFERROR(IF($B65&lt;&gt;"",COUNTIF(OFFSET(INDIRECT("'"&amp;F$2&amp;"'!A1"),1,9,F$3),$B65)-SUM(F$8:F64),""),"")</f>
        <v/>
      </c>
      <c r="G65" s="16" t="str">
        <f ca="1">IFERROR(IF($B65&lt;&gt;"",COUNTIF(OFFSET(INDIRECT("'"&amp;G$2&amp;"'!A1"),1,9,G$3),$B65)-SUM(G$8:G64),""),"")</f>
        <v/>
      </c>
      <c r="H65" s="16" t="str">
        <f ca="1">IFERROR(IF($B65&lt;&gt;"",COUNTIF(OFFSET(INDIRECT("'"&amp;H$2&amp;"'!A1"),1,9,H$3),$B65)-SUM(H$8:H64),""),"")</f>
        <v/>
      </c>
      <c r="I65" s="16" t="str">
        <f ca="1">IFERROR(IF($B65&lt;&gt;"",COUNTIF(OFFSET(INDIRECT("'"&amp;I$2&amp;"'!A1"),1,9,I$3),$B65)-SUM(I$8:I64),""),"")</f>
        <v/>
      </c>
      <c r="J65" s="16" t="str">
        <f ca="1">IFERROR(IF($B65&lt;&gt;"",COUNTIF(OFFSET(INDIRECT("'"&amp;J$2&amp;"'!A1"),1,9,J$3),$B65)-SUM(J$8:J64),""),"")</f>
        <v/>
      </c>
      <c r="K65" s="16" t="str">
        <f ca="1">IFERROR(IF($B65&lt;&gt;"",COUNTIF(OFFSET(INDIRECT("'"&amp;K$2&amp;"'!A1"),1,9,K$3),$B65)-SUM(K$8:K64),""),"")</f>
        <v/>
      </c>
      <c r="L65" s="16" t="str">
        <f ca="1">IFERROR(IF($B65&lt;&gt;"",COUNTIF(OFFSET(INDIRECT("'"&amp;L$2&amp;"'!A1"),1,9,L$3),$B65)-SUM(L$8:L64),""),"")</f>
        <v/>
      </c>
      <c r="M65" s="16" t="str">
        <f ca="1">IFERROR(IF($B65&lt;&gt;"",COUNTIF(OFFSET(INDIRECT("'"&amp;M$2&amp;"'!A1"),1,9,M$3),$B65)-SUM(M$8:M64),""),"")</f>
        <v/>
      </c>
      <c r="N65" s="16" t="str">
        <f ca="1">IFERROR(IF($B65&lt;&gt;"",COUNTIF(OFFSET(INDIRECT("'"&amp;N$2&amp;"'!A1"),1,9,N$3),$B65)-SUM(N$8:N64),""),"")</f>
        <v/>
      </c>
    </row>
    <row r="66" spans="1:14" hidden="1">
      <c r="A66" s="10" t="str">
        <f t="shared" si="14"/>
        <v/>
      </c>
      <c r="B66" s="8" t="str">
        <f t="shared" si="12"/>
        <v/>
      </c>
      <c r="C66" s="8"/>
      <c r="D66" s="21" t="str">
        <f t="shared" si="13"/>
        <v/>
      </c>
      <c r="E66" s="16" t="str">
        <f ca="1">IFERROR(IF($B66&lt;&gt;"",COUNTIF(OFFSET(INDIRECT("'"&amp;E$2&amp;"'!A1"),1,9,E$3),$B66)-SUM(E$7:E65),""),"")</f>
        <v/>
      </c>
      <c r="F66" s="16" t="str">
        <f ca="1">IFERROR(IF($B66&lt;&gt;"",COUNTIF(OFFSET(INDIRECT("'"&amp;F$2&amp;"'!A1"),1,9,F$3),$B66)-SUM(F$8:F65),""),"")</f>
        <v/>
      </c>
      <c r="G66" s="16" t="str">
        <f ca="1">IFERROR(IF($B66&lt;&gt;"",COUNTIF(OFFSET(INDIRECT("'"&amp;G$2&amp;"'!A1"),1,9,G$3),$B66)-SUM(G$8:G65),""),"")</f>
        <v/>
      </c>
      <c r="H66" s="16" t="str">
        <f ca="1">IFERROR(IF($B66&lt;&gt;"",COUNTIF(OFFSET(INDIRECT("'"&amp;H$2&amp;"'!A1"),1,9,H$3),$B66)-SUM(H$8:H65),""),"")</f>
        <v/>
      </c>
      <c r="I66" s="16" t="str">
        <f ca="1">IFERROR(IF($B66&lt;&gt;"",COUNTIF(OFFSET(INDIRECT("'"&amp;I$2&amp;"'!A1"),1,9,I$3),$B66)-SUM(I$8:I65),""),"")</f>
        <v/>
      </c>
      <c r="J66" s="16" t="str">
        <f ca="1">IFERROR(IF($B66&lt;&gt;"",COUNTIF(OFFSET(INDIRECT("'"&amp;J$2&amp;"'!A1"),1,9,J$3),$B66)-SUM(J$8:J65),""),"")</f>
        <v/>
      </c>
      <c r="K66" s="16" t="str">
        <f ca="1">IFERROR(IF($B66&lt;&gt;"",COUNTIF(OFFSET(INDIRECT("'"&amp;K$2&amp;"'!A1"),1,9,K$3),$B66)-SUM(K$8:K65),""),"")</f>
        <v/>
      </c>
      <c r="L66" s="16" t="str">
        <f ca="1">IFERROR(IF($B66&lt;&gt;"",COUNTIF(OFFSET(INDIRECT("'"&amp;L$2&amp;"'!A1"),1,9,L$3),$B66)-SUM(L$8:L65),""),"")</f>
        <v/>
      </c>
      <c r="M66" s="16" t="str">
        <f ca="1">IFERROR(IF($B66&lt;&gt;"",COUNTIF(OFFSET(INDIRECT("'"&amp;M$2&amp;"'!A1"),1,9,M$3),$B66)-SUM(M$8:M65),""),"")</f>
        <v/>
      </c>
      <c r="N66" s="16" t="str">
        <f ca="1">IFERROR(IF($B66&lt;&gt;"",COUNTIF(OFFSET(INDIRECT("'"&amp;N$2&amp;"'!A1"),1,9,N$3),$B66)-SUM(N$8:N65),""),"")</f>
        <v/>
      </c>
    </row>
    <row r="67" spans="1:14" hidden="1">
      <c r="A67" s="10" t="str">
        <f t="shared" si="14"/>
        <v/>
      </c>
      <c r="B67" s="8" t="str">
        <f t="shared" si="12"/>
        <v/>
      </c>
      <c r="C67" s="8"/>
      <c r="D67" s="21" t="str">
        <f t="shared" si="13"/>
        <v/>
      </c>
      <c r="E67" s="16" t="str">
        <f ca="1">IFERROR(IF($B67&lt;&gt;"",COUNTIF(OFFSET(INDIRECT("'"&amp;E$2&amp;"'!A1"),1,9,E$3),$B67)-SUM(E$7:E66),""),"")</f>
        <v/>
      </c>
      <c r="F67" s="16" t="str">
        <f ca="1">IFERROR(IF($B67&lt;&gt;"",COUNTIF(OFFSET(INDIRECT("'"&amp;F$2&amp;"'!A1"),1,9,F$3),$B67)-SUM(F$8:F66),""),"")</f>
        <v/>
      </c>
      <c r="G67" s="16" t="str">
        <f ca="1">IFERROR(IF($B67&lt;&gt;"",COUNTIF(OFFSET(INDIRECT("'"&amp;G$2&amp;"'!A1"),1,9,G$3),$B67)-SUM(G$8:G66),""),"")</f>
        <v/>
      </c>
      <c r="H67" s="16" t="str">
        <f ca="1">IFERROR(IF($B67&lt;&gt;"",COUNTIF(OFFSET(INDIRECT("'"&amp;H$2&amp;"'!A1"),1,9,H$3),$B67)-SUM(H$8:H66),""),"")</f>
        <v/>
      </c>
      <c r="I67" s="16" t="str">
        <f ca="1">IFERROR(IF($B67&lt;&gt;"",COUNTIF(OFFSET(INDIRECT("'"&amp;I$2&amp;"'!A1"),1,9,I$3),$B67)-SUM(I$8:I66),""),"")</f>
        <v/>
      </c>
      <c r="J67" s="16" t="str">
        <f ca="1">IFERROR(IF($B67&lt;&gt;"",COUNTIF(OFFSET(INDIRECT("'"&amp;J$2&amp;"'!A1"),1,9,J$3),$B67)-SUM(J$8:J66),""),"")</f>
        <v/>
      </c>
      <c r="K67" s="16" t="str">
        <f ca="1">IFERROR(IF($B67&lt;&gt;"",COUNTIF(OFFSET(INDIRECT("'"&amp;K$2&amp;"'!A1"),1,9,K$3),$B67)-SUM(K$8:K66),""),"")</f>
        <v/>
      </c>
      <c r="L67" s="16" t="str">
        <f ca="1">IFERROR(IF($B67&lt;&gt;"",COUNTIF(OFFSET(INDIRECT("'"&amp;L$2&amp;"'!A1"),1,9,L$3),$B67)-SUM(L$8:L66),""),"")</f>
        <v/>
      </c>
      <c r="M67" s="16" t="str">
        <f ca="1">IFERROR(IF($B67&lt;&gt;"",COUNTIF(OFFSET(INDIRECT("'"&amp;M$2&amp;"'!A1"),1,9,M$3),$B67)-SUM(M$8:M66),""),"")</f>
        <v/>
      </c>
      <c r="N67" s="16" t="str">
        <f ca="1">IFERROR(IF($B67&lt;&gt;"",COUNTIF(OFFSET(INDIRECT("'"&amp;N$2&amp;"'!A1"),1,9,N$3),$B67)-SUM(N$8:N66),""),"")</f>
        <v/>
      </c>
    </row>
    <row r="68" spans="1:14" hidden="1">
      <c r="A68" s="10" t="str">
        <f t="shared" si="14"/>
        <v/>
      </c>
      <c r="B68" s="8" t="str">
        <f t="shared" si="12"/>
        <v/>
      </c>
      <c r="C68" s="8"/>
      <c r="D68" s="21" t="str">
        <f t="shared" si="13"/>
        <v/>
      </c>
      <c r="E68" s="16" t="str">
        <f ca="1">IFERROR(IF($B68&lt;&gt;"",COUNTIF(OFFSET(INDIRECT("'"&amp;E$2&amp;"'!A1"),1,9,E$3),$B68)-SUM(E$7:E67),""),"")</f>
        <v/>
      </c>
      <c r="F68" s="16" t="str">
        <f ca="1">IFERROR(IF($B68&lt;&gt;"",COUNTIF(OFFSET(INDIRECT("'"&amp;F$2&amp;"'!A1"),1,9,F$3),$B68)-SUM(F$8:F67),""),"")</f>
        <v/>
      </c>
      <c r="G68" s="16" t="str">
        <f ca="1">IFERROR(IF($B68&lt;&gt;"",COUNTIF(OFFSET(INDIRECT("'"&amp;G$2&amp;"'!A1"),1,9,G$3),$B68)-SUM(G$8:G67),""),"")</f>
        <v/>
      </c>
      <c r="H68" s="16" t="str">
        <f ca="1">IFERROR(IF($B68&lt;&gt;"",COUNTIF(OFFSET(INDIRECT("'"&amp;H$2&amp;"'!A1"),1,9,H$3),$B68)-SUM(H$8:H67),""),"")</f>
        <v/>
      </c>
      <c r="I68" s="16" t="str">
        <f ca="1">IFERROR(IF($B68&lt;&gt;"",COUNTIF(OFFSET(INDIRECT("'"&amp;I$2&amp;"'!A1"),1,9,I$3),$B68)-SUM(I$8:I67),""),"")</f>
        <v/>
      </c>
      <c r="J68" s="16" t="str">
        <f ca="1">IFERROR(IF($B68&lt;&gt;"",COUNTIF(OFFSET(INDIRECT("'"&amp;J$2&amp;"'!A1"),1,9,J$3),$B68)-SUM(J$8:J67),""),"")</f>
        <v/>
      </c>
      <c r="K68" s="16" t="str">
        <f ca="1">IFERROR(IF($B68&lt;&gt;"",COUNTIF(OFFSET(INDIRECT("'"&amp;K$2&amp;"'!A1"),1,9,K$3),$B68)-SUM(K$8:K67),""),"")</f>
        <v/>
      </c>
      <c r="L68" s="16" t="str">
        <f ca="1">IFERROR(IF($B68&lt;&gt;"",COUNTIF(OFFSET(INDIRECT("'"&amp;L$2&amp;"'!A1"),1,9,L$3),$B68)-SUM(L$8:L67),""),"")</f>
        <v/>
      </c>
      <c r="M68" s="16" t="str">
        <f ca="1">IFERROR(IF($B68&lt;&gt;"",COUNTIF(OFFSET(INDIRECT("'"&amp;M$2&amp;"'!A1"),1,9,M$3),$B68)-SUM(M$8:M67),""),"")</f>
        <v/>
      </c>
      <c r="N68" s="16" t="str">
        <f ca="1">IFERROR(IF($B68&lt;&gt;"",COUNTIF(OFFSET(INDIRECT("'"&amp;N$2&amp;"'!A1"),1,9,N$3),$B68)-SUM(N$8:N67),""),"")</f>
        <v/>
      </c>
    </row>
    <row r="69" spans="1:14" hidden="1">
      <c r="A69" s="10" t="str">
        <f t="shared" si="14"/>
        <v/>
      </c>
      <c r="B69" s="8" t="str">
        <f t="shared" si="12"/>
        <v/>
      </c>
      <c r="C69" s="8"/>
      <c r="D69" s="21" t="str">
        <f t="shared" si="13"/>
        <v/>
      </c>
      <c r="E69" s="16" t="str">
        <f ca="1">IFERROR(IF($B69&lt;&gt;"",COUNTIF(OFFSET(INDIRECT("'"&amp;E$2&amp;"'!A1"),1,9,E$3),$B69)-SUM(E$7:E68),""),"")</f>
        <v/>
      </c>
      <c r="F69" s="16" t="str">
        <f ca="1">IFERROR(IF($B69&lt;&gt;"",COUNTIF(OFFSET(INDIRECT("'"&amp;F$2&amp;"'!A1"),1,9,F$3),$B69)-SUM(F$8:F68),""),"")</f>
        <v/>
      </c>
      <c r="G69" s="16" t="str">
        <f ca="1">IFERROR(IF($B69&lt;&gt;"",COUNTIF(OFFSET(INDIRECT("'"&amp;G$2&amp;"'!A1"),1,9,G$3),$B69)-SUM(G$8:G68),""),"")</f>
        <v/>
      </c>
      <c r="H69" s="16" t="str">
        <f ca="1">IFERROR(IF($B69&lt;&gt;"",COUNTIF(OFFSET(INDIRECT("'"&amp;H$2&amp;"'!A1"),1,9,H$3),$B69)-SUM(H$8:H68),""),"")</f>
        <v/>
      </c>
      <c r="I69" s="16" t="str">
        <f ca="1">IFERROR(IF($B69&lt;&gt;"",COUNTIF(OFFSET(INDIRECT("'"&amp;I$2&amp;"'!A1"),1,9,I$3),$B69)-SUM(I$8:I68),""),"")</f>
        <v/>
      </c>
      <c r="J69" s="16" t="str">
        <f ca="1">IFERROR(IF($B69&lt;&gt;"",COUNTIF(OFFSET(INDIRECT("'"&amp;J$2&amp;"'!A1"),1,9,J$3),$B69)-SUM(J$8:J68),""),"")</f>
        <v/>
      </c>
      <c r="K69" s="16" t="str">
        <f ca="1">IFERROR(IF($B69&lt;&gt;"",COUNTIF(OFFSET(INDIRECT("'"&amp;K$2&amp;"'!A1"),1,9,K$3),$B69)-SUM(K$8:K68),""),"")</f>
        <v/>
      </c>
      <c r="L69" s="16" t="str">
        <f ca="1">IFERROR(IF($B69&lt;&gt;"",COUNTIF(OFFSET(INDIRECT("'"&amp;L$2&amp;"'!A1"),1,9,L$3),$B69)-SUM(L$8:L68),""),"")</f>
        <v/>
      </c>
      <c r="M69" s="16" t="str">
        <f ca="1">IFERROR(IF($B69&lt;&gt;"",COUNTIF(OFFSET(INDIRECT("'"&amp;M$2&amp;"'!A1"),1,9,M$3),$B69)-SUM(M$8:M68),""),"")</f>
        <v/>
      </c>
      <c r="N69" s="16" t="str">
        <f ca="1">IFERROR(IF($B69&lt;&gt;"",COUNTIF(OFFSET(INDIRECT("'"&amp;N$2&amp;"'!A1"),1,9,N$3),$B69)-SUM(N$8:N68),""),"")</f>
        <v/>
      </c>
    </row>
    <row r="70" spans="1:14" hidden="1">
      <c r="A70" s="10" t="str">
        <f t="shared" si="14"/>
        <v/>
      </c>
      <c r="B70" s="8" t="str">
        <f t="shared" si="12"/>
        <v/>
      </c>
      <c r="C70" s="8"/>
      <c r="D70" s="21" t="str">
        <f t="shared" si="13"/>
        <v/>
      </c>
      <c r="E70" s="16" t="str">
        <f ca="1">IFERROR(IF($B70&lt;&gt;"",COUNTIF(OFFSET(INDIRECT("'"&amp;E$2&amp;"'!A1"),1,9,E$3),$B70)-SUM(E$7:E69),""),"")</f>
        <v/>
      </c>
      <c r="F70" s="16" t="str">
        <f ca="1">IFERROR(IF($B70&lt;&gt;"",COUNTIF(OFFSET(INDIRECT("'"&amp;F$2&amp;"'!A1"),1,9,F$3),$B70)-SUM(F$8:F69),""),"")</f>
        <v/>
      </c>
      <c r="G70" s="16" t="str">
        <f ca="1">IFERROR(IF($B70&lt;&gt;"",COUNTIF(OFFSET(INDIRECT("'"&amp;G$2&amp;"'!A1"),1,9,G$3),$B70)-SUM(G$8:G69),""),"")</f>
        <v/>
      </c>
      <c r="H70" s="16" t="str">
        <f ca="1">IFERROR(IF($B70&lt;&gt;"",COUNTIF(OFFSET(INDIRECT("'"&amp;H$2&amp;"'!A1"),1,9,H$3),$B70)-SUM(H$8:H69),""),"")</f>
        <v/>
      </c>
      <c r="I70" s="16" t="str">
        <f ca="1">IFERROR(IF($B70&lt;&gt;"",COUNTIF(OFFSET(INDIRECT("'"&amp;I$2&amp;"'!A1"),1,9,I$3),$B70)-SUM(I$8:I69),""),"")</f>
        <v/>
      </c>
      <c r="J70" s="16" t="str">
        <f ca="1">IFERROR(IF($B70&lt;&gt;"",COUNTIF(OFFSET(INDIRECT("'"&amp;J$2&amp;"'!A1"),1,9,J$3),$B70)-SUM(J$8:J69),""),"")</f>
        <v/>
      </c>
      <c r="K70" s="16" t="str">
        <f ca="1">IFERROR(IF($B70&lt;&gt;"",COUNTIF(OFFSET(INDIRECT("'"&amp;K$2&amp;"'!A1"),1,9,K$3),$B70)-SUM(K$8:K69),""),"")</f>
        <v/>
      </c>
      <c r="L70" s="16" t="str">
        <f ca="1">IFERROR(IF($B70&lt;&gt;"",COUNTIF(OFFSET(INDIRECT("'"&amp;L$2&amp;"'!A1"),1,9,L$3),$B70)-SUM(L$8:L69),""),"")</f>
        <v/>
      </c>
      <c r="M70" s="16" t="str">
        <f ca="1">IFERROR(IF($B70&lt;&gt;"",COUNTIF(OFFSET(INDIRECT("'"&amp;M$2&amp;"'!A1"),1,9,M$3),$B70)-SUM(M$8:M69),""),"")</f>
        <v/>
      </c>
      <c r="N70" s="16" t="str">
        <f ca="1">IFERROR(IF($B70&lt;&gt;"",COUNTIF(OFFSET(INDIRECT("'"&amp;N$2&amp;"'!A1"),1,9,N$3),$B70)-SUM(N$8:N69),""),"")</f>
        <v/>
      </c>
    </row>
    <row r="71" spans="1:14" hidden="1">
      <c r="A71" s="10" t="str">
        <f t="shared" si="14"/>
        <v/>
      </c>
      <c r="B71" s="8" t="str">
        <f t="shared" si="12"/>
        <v/>
      </c>
      <c r="C71" s="8"/>
      <c r="D71" s="21" t="str">
        <f t="shared" si="13"/>
        <v/>
      </c>
      <c r="E71" s="16" t="str">
        <f ca="1">IFERROR(IF($B71&lt;&gt;"",COUNTIF(OFFSET(INDIRECT("'"&amp;E$2&amp;"'!A1"),1,9,E$3),$B71)-SUM(E$7:E70),""),"")</f>
        <v/>
      </c>
      <c r="F71" s="16" t="str">
        <f ca="1">IFERROR(IF($B71&lt;&gt;"",COUNTIF(OFFSET(INDIRECT("'"&amp;F$2&amp;"'!A1"),1,9,F$3),$B71)-SUM(F$8:F70),""),"")</f>
        <v/>
      </c>
      <c r="G71" s="16" t="str">
        <f ca="1">IFERROR(IF($B71&lt;&gt;"",COUNTIF(OFFSET(INDIRECT("'"&amp;G$2&amp;"'!A1"),1,9,G$3),$B71)-SUM(G$8:G70),""),"")</f>
        <v/>
      </c>
      <c r="H71" s="16" t="str">
        <f ca="1">IFERROR(IF($B71&lt;&gt;"",COUNTIF(OFFSET(INDIRECT("'"&amp;H$2&amp;"'!A1"),1,9,H$3),$B71)-SUM(H$8:H70),""),"")</f>
        <v/>
      </c>
      <c r="I71" s="16" t="str">
        <f ca="1">IFERROR(IF($B71&lt;&gt;"",COUNTIF(OFFSET(INDIRECT("'"&amp;I$2&amp;"'!A1"),1,9,I$3),$B71)-SUM(I$8:I70),""),"")</f>
        <v/>
      </c>
      <c r="J71" s="16" t="str">
        <f ca="1">IFERROR(IF($B71&lt;&gt;"",COUNTIF(OFFSET(INDIRECT("'"&amp;J$2&amp;"'!A1"),1,9,J$3),$B71)-SUM(J$8:J70),""),"")</f>
        <v/>
      </c>
      <c r="K71" s="16" t="str">
        <f ca="1">IFERROR(IF($B71&lt;&gt;"",COUNTIF(OFFSET(INDIRECT("'"&amp;K$2&amp;"'!A1"),1,9,K$3),$B71)-SUM(K$8:K70),""),"")</f>
        <v/>
      </c>
      <c r="L71" s="16" t="str">
        <f ca="1">IFERROR(IF($B71&lt;&gt;"",COUNTIF(OFFSET(INDIRECT("'"&amp;L$2&amp;"'!A1"),1,9,L$3),$B71)-SUM(L$8:L70),""),"")</f>
        <v/>
      </c>
      <c r="M71" s="16" t="str">
        <f ca="1">IFERROR(IF($B71&lt;&gt;"",COUNTIF(OFFSET(INDIRECT("'"&amp;M$2&amp;"'!A1"),1,9,M$3),$B71)-SUM(M$8:M70),""),"")</f>
        <v/>
      </c>
      <c r="N71" s="16" t="str">
        <f ca="1">IFERROR(IF($B71&lt;&gt;"",COUNTIF(OFFSET(INDIRECT("'"&amp;N$2&amp;"'!A1"),1,9,N$3),$B71)-SUM(N$8:N70),""),"")</f>
        <v/>
      </c>
    </row>
    <row r="72" spans="1:14" hidden="1">
      <c r="A72" s="10" t="str">
        <f t="shared" si="14"/>
        <v/>
      </c>
      <c r="B72" s="8" t="str">
        <f t="shared" si="12"/>
        <v/>
      </c>
      <c r="C72" s="8"/>
      <c r="D72" s="21" t="str">
        <f t="shared" si="13"/>
        <v/>
      </c>
      <c r="E72" s="16" t="str">
        <f ca="1">IFERROR(IF($B72&lt;&gt;"",COUNTIF(OFFSET(INDIRECT("'"&amp;E$2&amp;"'!A1"),1,9,E$3),$B72)-SUM(E$7:E71),""),"")</f>
        <v/>
      </c>
      <c r="F72" s="16" t="str">
        <f ca="1">IFERROR(IF($B72&lt;&gt;"",COUNTIF(OFFSET(INDIRECT("'"&amp;F$2&amp;"'!A1"),1,9,F$3),$B72)-SUM(F$8:F71),""),"")</f>
        <v/>
      </c>
      <c r="G72" s="16" t="str">
        <f ca="1">IFERROR(IF($B72&lt;&gt;"",COUNTIF(OFFSET(INDIRECT("'"&amp;G$2&amp;"'!A1"),1,9,G$3),$B72)-SUM(G$8:G71),""),"")</f>
        <v/>
      </c>
      <c r="H72" s="16" t="str">
        <f ca="1">IFERROR(IF($B72&lt;&gt;"",COUNTIF(OFFSET(INDIRECT("'"&amp;H$2&amp;"'!A1"),1,9,H$3),$B72)-SUM(H$8:H71),""),"")</f>
        <v/>
      </c>
      <c r="I72" s="16" t="str">
        <f ca="1">IFERROR(IF($B72&lt;&gt;"",COUNTIF(OFFSET(INDIRECT("'"&amp;I$2&amp;"'!A1"),1,9,I$3),$B72)-SUM(I$8:I71),""),"")</f>
        <v/>
      </c>
      <c r="J72" s="16" t="str">
        <f ca="1">IFERROR(IF($B72&lt;&gt;"",COUNTIF(OFFSET(INDIRECT("'"&amp;J$2&amp;"'!A1"),1,9,J$3),$B72)-SUM(J$8:J71),""),"")</f>
        <v/>
      </c>
      <c r="K72" s="16" t="str">
        <f ca="1">IFERROR(IF($B72&lt;&gt;"",COUNTIF(OFFSET(INDIRECT("'"&amp;K$2&amp;"'!A1"),1,9,K$3),$B72)-SUM(K$8:K71),""),"")</f>
        <v/>
      </c>
      <c r="L72" s="16" t="str">
        <f ca="1">IFERROR(IF($B72&lt;&gt;"",COUNTIF(OFFSET(INDIRECT("'"&amp;L$2&amp;"'!A1"),1,9,L$3),$B72)-SUM(L$8:L71),""),"")</f>
        <v/>
      </c>
      <c r="M72" s="16" t="str">
        <f ca="1">IFERROR(IF($B72&lt;&gt;"",COUNTIF(OFFSET(INDIRECT("'"&amp;M$2&amp;"'!A1"),1,9,M$3),$B72)-SUM(M$8:M71),""),"")</f>
        <v/>
      </c>
      <c r="N72" s="16" t="str">
        <f ca="1">IFERROR(IF($B72&lt;&gt;"",COUNTIF(OFFSET(INDIRECT("'"&amp;N$2&amp;"'!A1"),1,9,N$3),$B72)-SUM(N$8:N71),""),"")</f>
        <v/>
      </c>
    </row>
    <row r="73" spans="1:14" hidden="1">
      <c r="A73" s="10" t="str">
        <f t="shared" si="14"/>
        <v/>
      </c>
      <c r="B73" s="8" t="str">
        <f t="shared" si="12"/>
        <v/>
      </c>
      <c r="C73" s="8"/>
      <c r="D73" s="21" t="str">
        <f t="shared" si="13"/>
        <v/>
      </c>
      <c r="E73" s="16" t="str">
        <f ca="1">IFERROR(IF($B73&lt;&gt;"",COUNTIF(OFFSET(INDIRECT("'"&amp;E$2&amp;"'!A1"),1,9,E$3),$B73)-SUM(E$7:E72),""),"")</f>
        <v/>
      </c>
      <c r="F73" s="16" t="str">
        <f ca="1">IFERROR(IF($B73&lt;&gt;"",COUNTIF(OFFSET(INDIRECT("'"&amp;F$2&amp;"'!A1"),1,9,F$3),$B73)-SUM(F$8:F72),""),"")</f>
        <v/>
      </c>
      <c r="G73" s="16" t="str">
        <f ca="1">IFERROR(IF($B73&lt;&gt;"",COUNTIF(OFFSET(INDIRECT("'"&amp;G$2&amp;"'!A1"),1,9,G$3),$B73)-SUM(G$8:G72),""),"")</f>
        <v/>
      </c>
      <c r="H73" s="16" t="str">
        <f ca="1">IFERROR(IF($B73&lt;&gt;"",COUNTIF(OFFSET(INDIRECT("'"&amp;H$2&amp;"'!A1"),1,9,H$3),$B73)-SUM(H$8:H72),""),"")</f>
        <v/>
      </c>
      <c r="I73" s="16" t="str">
        <f ca="1">IFERROR(IF($B73&lt;&gt;"",COUNTIF(OFFSET(INDIRECT("'"&amp;I$2&amp;"'!A1"),1,9,I$3),$B73)-SUM(I$8:I72),""),"")</f>
        <v/>
      </c>
      <c r="J73" s="16" t="str">
        <f ca="1">IFERROR(IF($B73&lt;&gt;"",COUNTIF(OFFSET(INDIRECT("'"&amp;J$2&amp;"'!A1"),1,9,J$3),$B73)-SUM(J$8:J72),""),"")</f>
        <v/>
      </c>
      <c r="K73" s="16" t="str">
        <f ca="1">IFERROR(IF($B73&lt;&gt;"",COUNTIF(OFFSET(INDIRECT("'"&amp;K$2&amp;"'!A1"),1,9,K$3),$B73)-SUM(K$8:K72),""),"")</f>
        <v/>
      </c>
      <c r="L73" s="16" t="str">
        <f ca="1">IFERROR(IF($B73&lt;&gt;"",COUNTIF(OFFSET(INDIRECT("'"&amp;L$2&amp;"'!A1"),1,9,L$3),$B73)-SUM(L$8:L72),""),"")</f>
        <v/>
      </c>
      <c r="M73" s="16" t="str">
        <f ca="1">IFERROR(IF($B73&lt;&gt;"",COUNTIF(OFFSET(INDIRECT("'"&amp;M$2&amp;"'!A1"),1,9,M$3),$B73)-SUM(M$8:M72),""),"")</f>
        <v/>
      </c>
      <c r="N73" s="16" t="str">
        <f ca="1">IFERROR(IF($B73&lt;&gt;"",COUNTIF(OFFSET(INDIRECT("'"&amp;N$2&amp;"'!A1"),1,9,N$3),$B73)-SUM(N$8:N72),""),"")</f>
        <v/>
      </c>
    </row>
    <row r="74" spans="1:14" hidden="1">
      <c r="A74" s="10" t="str">
        <f t="shared" ref="A74:A78" si="15">IF($B74&lt;&gt;"","Inter. "&amp;(ROW()-ROW($B$8)),"")</f>
        <v/>
      </c>
      <c r="B74" s="8" t="str">
        <f t="shared" ref="B74:B78" si="16">IF((ROW()-ROW($B$8)-1)&lt;$B$5,"&lt;"&amp;(ROW()-ROW($B$8)-1)*$B$2+$B$3,"")</f>
        <v/>
      </c>
      <c r="C74" s="8"/>
      <c r="D74" s="21" t="str">
        <f t="shared" ref="D74:D77" si="17">IF($B74&lt;&gt;"","de "&amp;MID($B73,2,8)&amp;" a "&amp;MID($B74,2,8),"")</f>
        <v/>
      </c>
      <c r="E74" s="16" t="str">
        <f ca="1">IFERROR(IF($B74&lt;&gt;"",COUNTIF(OFFSET(INDIRECT("'"&amp;E$2&amp;"'!A1"),1,9,E$3),$B74)-SUM(E$7:E73),""),"")</f>
        <v/>
      </c>
      <c r="F74" s="16" t="str">
        <f ca="1">IFERROR(IF($B74&lt;&gt;"",COUNTIF(OFFSET(INDIRECT("'"&amp;F$2&amp;"'!A1"),1,9,F$3),$B74)-SUM(F$8:F73),""),"")</f>
        <v/>
      </c>
      <c r="G74" s="16" t="str">
        <f ca="1">IFERROR(IF($B74&lt;&gt;"",COUNTIF(OFFSET(INDIRECT("'"&amp;G$2&amp;"'!A1"),1,9,G$3),$B74)-SUM(G$8:G73),""),"")</f>
        <v/>
      </c>
      <c r="H74" s="16" t="str">
        <f ca="1">IFERROR(IF($B74&lt;&gt;"",COUNTIF(OFFSET(INDIRECT("'"&amp;H$2&amp;"'!A1"),1,9,H$3),$B74)-SUM(H$8:H73),""),"")</f>
        <v/>
      </c>
      <c r="I74" s="16" t="str">
        <f ca="1">IFERROR(IF($B74&lt;&gt;"",COUNTIF(OFFSET(INDIRECT("'"&amp;I$2&amp;"'!A1"),1,9,I$3),$B74)-SUM(I$8:I73),""),"")</f>
        <v/>
      </c>
      <c r="J74" s="16" t="str">
        <f ca="1">IFERROR(IF($B74&lt;&gt;"",COUNTIF(OFFSET(INDIRECT("'"&amp;J$2&amp;"'!A1"),1,9,J$3),$B74)-SUM(J$8:J73),""),"")</f>
        <v/>
      </c>
      <c r="K74" s="16" t="str">
        <f ca="1">IFERROR(IF($B74&lt;&gt;"",COUNTIF(OFFSET(INDIRECT("'"&amp;K$2&amp;"'!A1"),1,9,K$3),$B74)-SUM(K$8:K73),""),"")</f>
        <v/>
      </c>
      <c r="L74" s="16" t="str">
        <f ca="1">IFERROR(IF($B74&lt;&gt;"",COUNTIF(OFFSET(INDIRECT("'"&amp;L$2&amp;"'!A1"),1,9,L$3),$B74)-SUM(L$8:L73),""),"")</f>
        <v/>
      </c>
      <c r="M74" s="16" t="str">
        <f ca="1">IFERROR(IF($B74&lt;&gt;"",COUNTIF(OFFSET(INDIRECT("'"&amp;M$2&amp;"'!A1"),1,9,M$3),$B74)-SUM(M$8:M73),""),"")</f>
        <v/>
      </c>
      <c r="N74" s="16" t="str">
        <f ca="1">IFERROR(IF($B74&lt;&gt;"",COUNTIF(OFFSET(INDIRECT("'"&amp;N$2&amp;"'!A1"),1,9,N$3),$B74)-SUM(N$8:N73),""),"")</f>
        <v/>
      </c>
    </row>
    <row r="75" spans="1:14" hidden="1">
      <c r="A75" s="10" t="str">
        <f t="shared" si="15"/>
        <v/>
      </c>
      <c r="B75" s="8" t="str">
        <f t="shared" si="16"/>
        <v/>
      </c>
      <c r="C75" s="8"/>
      <c r="D75" s="21" t="str">
        <f t="shared" si="17"/>
        <v/>
      </c>
      <c r="E75" s="16" t="str">
        <f ca="1">IFERROR(IF($B75&lt;&gt;"",COUNTIF(OFFSET(INDIRECT("'"&amp;E$2&amp;"'!A1"),1,9,E$3),$B75)-SUM(E$7:E74),""),"")</f>
        <v/>
      </c>
      <c r="F75" s="16" t="str">
        <f ca="1">IFERROR(IF($B75&lt;&gt;"",COUNTIF(OFFSET(INDIRECT("'"&amp;F$2&amp;"'!A1"),1,9,F$3),$B75)-SUM(F$8:F74),""),"")</f>
        <v/>
      </c>
      <c r="G75" s="16" t="str">
        <f ca="1">IFERROR(IF($B75&lt;&gt;"",COUNTIF(OFFSET(INDIRECT("'"&amp;G$2&amp;"'!A1"),1,9,G$3),$B75)-SUM(G$8:G74),""),"")</f>
        <v/>
      </c>
      <c r="H75" s="16" t="str">
        <f ca="1">IFERROR(IF($B75&lt;&gt;"",COUNTIF(OFFSET(INDIRECT("'"&amp;H$2&amp;"'!A1"),1,9,H$3),$B75)-SUM(H$8:H74),""),"")</f>
        <v/>
      </c>
      <c r="I75" s="16" t="str">
        <f ca="1">IFERROR(IF($B75&lt;&gt;"",COUNTIF(OFFSET(INDIRECT("'"&amp;I$2&amp;"'!A1"),1,9,I$3),$B75)-SUM(I$8:I74),""),"")</f>
        <v/>
      </c>
      <c r="J75" s="16" t="str">
        <f ca="1">IFERROR(IF($B75&lt;&gt;"",COUNTIF(OFFSET(INDIRECT("'"&amp;J$2&amp;"'!A1"),1,9,J$3),$B75)-SUM(J$8:J74),""),"")</f>
        <v/>
      </c>
      <c r="K75" s="16" t="str">
        <f ca="1">IFERROR(IF($B75&lt;&gt;"",COUNTIF(OFFSET(INDIRECT("'"&amp;K$2&amp;"'!A1"),1,9,K$3),$B75)-SUM(K$8:K74),""),"")</f>
        <v/>
      </c>
      <c r="L75" s="16" t="str">
        <f ca="1">IFERROR(IF($B75&lt;&gt;"",COUNTIF(OFFSET(INDIRECT("'"&amp;L$2&amp;"'!A1"),1,9,L$3),$B75)-SUM(L$8:L74),""),"")</f>
        <v/>
      </c>
      <c r="M75" s="16" t="str">
        <f ca="1">IFERROR(IF($B75&lt;&gt;"",COUNTIF(OFFSET(INDIRECT("'"&amp;M$2&amp;"'!A1"),1,9,M$3),$B75)-SUM(M$8:M74),""),"")</f>
        <v/>
      </c>
      <c r="N75" s="16" t="str">
        <f ca="1">IFERROR(IF($B75&lt;&gt;"",COUNTIF(OFFSET(INDIRECT("'"&amp;N$2&amp;"'!A1"),1,9,N$3),$B75)-SUM(N$8:N74),""),"")</f>
        <v/>
      </c>
    </row>
    <row r="76" spans="1:14" hidden="1">
      <c r="A76" s="10" t="str">
        <f t="shared" si="15"/>
        <v/>
      </c>
      <c r="B76" s="8" t="str">
        <f t="shared" si="16"/>
        <v/>
      </c>
      <c r="C76" s="8"/>
      <c r="D76" s="21" t="str">
        <f t="shared" si="17"/>
        <v/>
      </c>
      <c r="E76" s="16" t="str">
        <f ca="1">IFERROR(IF($B76&lt;&gt;"",COUNTIF(OFFSET(INDIRECT("'"&amp;E$2&amp;"'!A1"),1,9,E$3),$B76)-SUM(E$7:E75),""),"")</f>
        <v/>
      </c>
      <c r="F76" s="16" t="str">
        <f ca="1">IFERROR(IF($B76&lt;&gt;"",COUNTIF(OFFSET(INDIRECT("'"&amp;F$2&amp;"'!A1"),1,9,F$3),$B76)-SUM(F$8:F75),""),"")</f>
        <v/>
      </c>
      <c r="G76" s="16" t="str">
        <f ca="1">IFERROR(IF($B76&lt;&gt;"",COUNTIF(OFFSET(INDIRECT("'"&amp;G$2&amp;"'!A1"),1,9,G$3),$B76)-SUM(G$8:G75),""),"")</f>
        <v/>
      </c>
      <c r="H76" s="16" t="str">
        <f ca="1">IFERROR(IF($B76&lt;&gt;"",COUNTIF(OFFSET(INDIRECT("'"&amp;H$2&amp;"'!A1"),1,9,H$3),$B76)-SUM(H$8:H75),""),"")</f>
        <v/>
      </c>
      <c r="I76" s="16" t="str">
        <f ca="1">IFERROR(IF($B76&lt;&gt;"",COUNTIF(OFFSET(INDIRECT("'"&amp;I$2&amp;"'!A1"),1,9,I$3),$B76)-SUM(I$8:I75),""),"")</f>
        <v/>
      </c>
      <c r="J76" s="16" t="str">
        <f ca="1">IFERROR(IF($B76&lt;&gt;"",COUNTIF(OFFSET(INDIRECT("'"&amp;J$2&amp;"'!A1"),1,9,J$3),$B76)-SUM(J$8:J75),""),"")</f>
        <v/>
      </c>
      <c r="K76" s="16" t="str">
        <f ca="1">IFERROR(IF($B76&lt;&gt;"",COUNTIF(OFFSET(INDIRECT("'"&amp;K$2&amp;"'!A1"),1,9,K$3),$B76)-SUM(K$8:K75),""),"")</f>
        <v/>
      </c>
      <c r="L76" s="16" t="str">
        <f ca="1">IFERROR(IF($B76&lt;&gt;"",COUNTIF(OFFSET(INDIRECT("'"&amp;L$2&amp;"'!A1"),1,9,L$3),$B76)-SUM(L$8:L75),""),"")</f>
        <v/>
      </c>
      <c r="M76" s="16" t="str">
        <f ca="1">IFERROR(IF($B76&lt;&gt;"",COUNTIF(OFFSET(INDIRECT("'"&amp;M$2&amp;"'!A1"),1,9,M$3),$B76)-SUM(M$8:M75),""),"")</f>
        <v/>
      </c>
      <c r="N76" s="16" t="str">
        <f ca="1">IFERROR(IF($B76&lt;&gt;"",COUNTIF(OFFSET(INDIRECT("'"&amp;N$2&amp;"'!A1"),1,9,N$3),$B76)-SUM(N$8:N75),""),"")</f>
        <v/>
      </c>
    </row>
    <row r="77" spans="1:14" hidden="1">
      <c r="A77" s="10" t="str">
        <f t="shared" si="15"/>
        <v/>
      </c>
      <c r="B77" s="8" t="str">
        <f t="shared" si="16"/>
        <v/>
      </c>
      <c r="C77" s="8"/>
      <c r="D77" s="21" t="str">
        <f t="shared" si="17"/>
        <v/>
      </c>
      <c r="E77" s="16" t="str">
        <f ca="1">IFERROR(IF($B77&lt;&gt;"",COUNTIF(OFFSET(INDIRECT("'"&amp;E$2&amp;"'!A1"),1,9,E$3),$B77)-SUM(E$7:E76),""),"")</f>
        <v/>
      </c>
      <c r="F77" s="16" t="str">
        <f ca="1">IFERROR(IF($B77&lt;&gt;"",COUNTIF(OFFSET(INDIRECT("'"&amp;F$2&amp;"'!A1"),1,9,F$3),$B77)-SUM(F$8:F76),""),"")</f>
        <v/>
      </c>
      <c r="G77" s="16" t="str">
        <f ca="1">IFERROR(IF($B77&lt;&gt;"",COUNTIF(OFFSET(INDIRECT("'"&amp;G$2&amp;"'!A1"),1,9,G$3),$B77)-SUM(G$8:G76),""),"")</f>
        <v/>
      </c>
      <c r="H77" s="16" t="str">
        <f ca="1">IFERROR(IF($B77&lt;&gt;"",COUNTIF(OFFSET(INDIRECT("'"&amp;H$2&amp;"'!A1"),1,9,H$3),$B77)-SUM(H$8:H76),""),"")</f>
        <v/>
      </c>
      <c r="I77" s="16" t="str">
        <f ca="1">IFERROR(IF($B77&lt;&gt;"",COUNTIF(OFFSET(INDIRECT("'"&amp;I$2&amp;"'!A1"),1,9,I$3),$B77)-SUM(I$8:I76),""),"")</f>
        <v/>
      </c>
      <c r="J77" s="16" t="str">
        <f ca="1">IFERROR(IF($B77&lt;&gt;"",COUNTIF(OFFSET(INDIRECT("'"&amp;J$2&amp;"'!A1"),1,9,J$3),$B77)-SUM(J$8:J76),""),"")</f>
        <v/>
      </c>
      <c r="K77" s="16" t="str">
        <f ca="1">IFERROR(IF($B77&lt;&gt;"",COUNTIF(OFFSET(INDIRECT("'"&amp;K$2&amp;"'!A1"),1,9,K$3),$B77)-SUM(K$8:K76),""),"")</f>
        <v/>
      </c>
      <c r="L77" s="16" t="str">
        <f ca="1">IFERROR(IF($B77&lt;&gt;"",COUNTIF(OFFSET(INDIRECT("'"&amp;L$2&amp;"'!A1"),1,9,L$3),$B77)-SUM(L$8:L76),""),"")</f>
        <v/>
      </c>
      <c r="M77" s="16" t="str">
        <f ca="1">IFERROR(IF($B77&lt;&gt;"",COUNTIF(OFFSET(INDIRECT("'"&amp;M$2&amp;"'!A1"),1,9,M$3),$B77)-SUM(M$8:M76),""),"")</f>
        <v/>
      </c>
      <c r="N77" s="16" t="str">
        <f ca="1">IFERROR(IF($B77&lt;&gt;"",COUNTIF(OFFSET(INDIRECT("'"&amp;N$2&amp;"'!A1"),1,9,N$3),$B77)-SUM(N$8:N76),""),"")</f>
        <v/>
      </c>
    </row>
    <row r="78" spans="1:14" ht="15.75" hidden="1" thickBot="1">
      <c r="A78" s="10" t="str">
        <f t="shared" si="15"/>
        <v/>
      </c>
      <c r="B78" s="8" t="str">
        <f t="shared" si="16"/>
        <v/>
      </c>
      <c r="C78" s="8"/>
      <c r="D78" s="18" t="str">
        <f t="shared" ref="D78" si="18">IF($B78&lt;&gt;"","de "&amp;MID($B77,2,8)&amp;" a "&amp;MID($B78,2,8),"")</f>
        <v/>
      </c>
      <c r="E78" s="16" t="str">
        <f ca="1">IFERROR(IF($B78&lt;&gt;"",COUNTIF(OFFSET(INDIRECT("'"&amp;E$2&amp;"'!A1"),1,9,E$3),$B78)-SUM(E$7:E77),""),"")</f>
        <v/>
      </c>
      <c r="F78" s="16" t="str">
        <f ca="1">IFERROR(IF($B78&lt;&gt;"",COUNTIF(OFFSET(INDIRECT("'"&amp;F$2&amp;"'!A1"),1,9,F$3),$B78)-SUM(F$8:F77),""),"")</f>
        <v/>
      </c>
      <c r="G78" s="16" t="str">
        <f ca="1">IFERROR(IF($B78&lt;&gt;"",COUNTIF(OFFSET(INDIRECT("'"&amp;G$2&amp;"'!A1"),1,9,G$3),$B78)-SUM(G$8:G77),""),"")</f>
        <v/>
      </c>
      <c r="H78" s="16" t="str">
        <f ca="1">IFERROR(IF($B78&lt;&gt;"",COUNTIF(OFFSET(INDIRECT("'"&amp;H$2&amp;"'!A1"),1,9,H$3),$B78)-SUM(H$8:H77),""),"")</f>
        <v/>
      </c>
      <c r="I78" s="16" t="str">
        <f ca="1">IFERROR(IF($B78&lt;&gt;"",COUNTIF(OFFSET(INDIRECT("'"&amp;I$2&amp;"'!A1"),1,9,I$3),$B78)-SUM(I$8:I77),""),"")</f>
        <v/>
      </c>
      <c r="J78" s="16" t="str">
        <f ca="1">IFERROR(IF($B78&lt;&gt;"",COUNTIF(OFFSET(INDIRECT("'"&amp;J$2&amp;"'!A1"),1,9,J$3),$B78)-SUM(J$8:J77),""),"")</f>
        <v/>
      </c>
      <c r="K78" s="16" t="str">
        <f ca="1">IFERROR(IF($B78&lt;&gt;"",COUNTIF(OFFSET(INDIRECT("'"&amp;K$2&amp;"'!A1"),1,9,K$3),$B78)-SUM(K$8:K77),""),"")</f>
        <v/>
      </c>
      <c r="L78" s="16" t="str">
        <f ca="1">IFERROR(IF($B78&lt;&gt;"",COUNTIF(OFFSET(INDIRECT("'"&amp;L$2&amp;"'!A1"),1,9,L$3),$B78)-SUM(L$8:L77),""),"")</f>
        <v/>
      </c>
      <c r="M78" s="16" t="str">
        <f ca="1">IFERROR(IF($B78&lt;&gt;"",COUNTIF(OFFSET(INDIRECT("'"&amp;M$2&amp;"'!A1"),1,9,M$3),$B78)-SUM(M$8:M77),""),"")</f>
        <v/>
      </c>
      <c r="N78" s="16" t="str">
        <f ca="1">IFERROR(IF($B78&lt;&gt;"",COUNTIF(OFFSET(INDIRECT("'"&amp;N$2&amp;"'!A1"),1,9,N$3),$B78)-SUM(N$8:N77),""),"")</f>
        <v/>
      </c>
    </row>
    <row r="79" spans="1:14" ht="15.75" thickBot="1"/>
    <row r="80" spans="1:14" ht="15.75" thickBot="1">
      <c r="D80" s="12" t="s">
        <v>2293</v>
      </c>
      <c r="E80" s="13">
        <f ca="1">SUM(E9:E78)</f>
        <v>131</v>
      </c>
      <c r="F80" s="14">
        <f t="shared" ref="F80:K80" ca="1" si="19">SUM(F9:F78)</f>
        <v>158</v>
      </c>
      <c r="G80" s="14">
        <f t="shared" ca="1" si="19"/>
        <v>166</v>
      </c>
      <c r="H80" s="14">
        <f t="shared" ca="1" si="19"/>
        <v>191</v>
      </c>
      <c r="I80" s="14">
        <f t="shared" ca="1" si="19"/>
        <v>194</v>
      </c>
      <c r="J80" s="14">
        <f t="shared" ca="1" si="19"/>
        <v>241</v>
      </c>
      <c r="K80" s="14">
        <f t="shared" ca="1" si="19"/>
        <v>360</v>
      </c>
      <c r="L80" s="11">
        <f t="shared" ref="L80:N80" ca="1" si="20">SUM(L9:L78)</f>
        <v>0</v>
      </c>
      <c r="M80" s="11">
        <f t="shared" ca="1" si="20"/>
        <v>0</v>
      </c>
      <c r="N80" s="11">
        <f t="shared" ca="1" si="20"/>
        <v>0</v>
      </c>
    </row>
  </sheetData>
  <autoFilter ref="D8:D78">
    <filterColumn colId="0">
      <customFilters>
        <customFilter operator="notEqual" val=" "/>
      </customFilters>
    </filterColumn>
  </autoFilter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39"/>
  <sheetViews>
    <sheetView workbookViewId="0">
      <pane ySplit="1" topLeftCell="A2" activePane="bottomLeft" state="frozen"/>
      <selection activeCell="J2" sqref="J2"/>
      <selection pane="bottomLeft" activeCell="J2" sqref="J2"/>
    </sheetView>
  </sheetViews>
  <sheetFormatPr baseColWidth="10" defaultRowHeight="15"/>
  <cols>
    <col min="1" max="1" width="7.5703125" bestFit="1" customWidth="1"/>
    <col min="2" max="2" width="8.5703125" bestFit="1" customWidth="1"/>
    <col min="3" max="3" width="41.140625" bestFit="1" customWidth="1"/>
    <col min="4" max="4" width="26.85546875" bestFit="1" customWidth="1"/>
    <col min="5" max="5" width="17.42578125" bestFit="1" customWidth="1"/>
    <col min="6" max="6" width="22.5703125" bestFit="1" customWidth="1"/>
    <col min="7" max="7" width="10.7109375" bestFit="1" customWidth="1"/>
    <col min="8" max="8" width="11.5703125" bestFit="1" customWidth="1"/>
    <col min="9" max="9" width="5" bestFit="1" customWidth="1"/>
    <col min="10" max="10" width="7.85546875" customWidth="1"/>
  </cols>
  <sheetData>
    <row r="1" spans="1:10" s="1" customFormat="1" ht="12.75">
      <c r="A1" s="1" t="s">
        <v>7</v>
      </c>
      <c r="B1" s="1" t="s">
        <v>6</v>
      </c>
      <c r="C1" s="1" t="s">
        <v>5</v>
      </c>
      <c r="D1" s="1" t="s">
        <v>4</v>
      </c>
      <c r="E1" s="1" t="s">
        <v>3</v>
      </c>
      <c r="F1" s="1" t="s">
        <v>2</v>
      </c>
      <c r="G1" s="1" t="s">
        <v>1</v>
      </c>
      <c r="H1" s="1" t="s">
        <v>0</v>
      </c>
      <c r="I1" s="1" t="s">
        <v>1875</v>
      </c>
    </row>
    <row r="2" spans="1:10" s="1" customFormat="1" ht="12.75">
      <c r="A2" s="1">
        <v>1</v>
      </c>
      <c r="B2" s="1">
        <v>56</v>
      </c>
      <c r="C2" s="1" t="s">
        <v>1592</v>
      </c>
      <c r="D2" s="1" t="s">
        <v>925</v>
      </c>
      <c r="E2" s="1" t="s">
        <v>478</v>
      </c>
      <c r="F2" s="1" t="s">
        <v>1593</v>
      </c>
      <c r="G2" s="2">
        <v>4.8834375000000006E-2</v>
      </c>
      <c r="H2" s="3" t="s">
        <v>1594</v>
      </c>
      <c r="I2" s="1">
        <v>1</v>
      </c>
      <c r="J2" s="4">
        <f>IFERROR(VALUE(H2),"")</f>
        <v>39.796999999999997</v>
      </c>
    </row>
    <row r="3" spans="1:10" s="1" customFormat="1" ht="12.75">
      <c r="A3" s="1">
        <v>2</v>
      </c>
      <c r="B3" s="1">
        <v>64</v>
      </c>
      <c r="C3" s="1" t="s">
        <v>1595</v>
      </c>
      <c r="D3" s="1" t="s">
        <v>1596</v>
      </c>
      <c r="E3" s="1" t="s">
        <v>478</v>
      </c>
      <c r="F3" s="1" t="s">
        <v>1593</v>
      </c>
      <c r="G3" s="2">
        <v>4.884646990740741E-2</v>
      </c>
      <c r="H3" s="3" t="s">
        <v>1597</v>
      </c>
      <c r="I3" s="1">
        <v>2</v>
      </c>
      <c r="J3" s="4">
        <f t="shared" ref="J3:J66" si="0">IFERROR(VALUE(H3),"")</f>
        <v>39.786000000000001</v>
      </c>
    </row>
    <row r="4" spans="1:10" s="1" customFormat="1" ht="12.75">
      <c r="A4" s="1">
        <v>3</v>
      </c>
      <c r="B4" s="1">
        <v>49</v>
      </c>
      <c r="C4" s="1" t="s">
        <v>1598</v>
      </c>
      <c r="D4" s="1" t="s">
        <v>913</v>
      </c>
      <c r="E4" s="1" t="s">
        <v>914</v>
      </c>
      <c r="F4" s="1" t="s">
        <v>1593</v>
      </c>
      <c r="G4" s="2">
        <v>4.8914745370370376E-2</v>
      </c>
      <c r="H4" s="3" t="s">
        <v>1599</v>
      </c>
      <c r="I4" s="1">
        <v>3</v>
      </c>
      <c r="J4" s="4">
        <f t="shared" si="0"/>
        <v>39.723999999999997</v>
      </c>
    </row>
    <row r="5" spans="1:10" s="1" customFormat="1" ht="12.75">
      <c r="A5" s="1">
        <v>4</v>
      </c>
      <c r="B5" s="1">
        <v>24</v>
      </c>
      <c r="C5" s="1" t="s">
        <v>1600</v>
      </c>
      <c r="D5" s="1" t="s">
        <v>1601</v>
      </c>
      <c r="E5" s="1" t="s">
        <v>1589</v>
      </c>
      <c r="F5" s="1" t="s">
        <v>1593</v>
      </c>
      <c r="G5" s="2">
        <v>4.8915150462962964E-2</v>
      </c>
      <c r="H5" s="3" t="s">
        <v>1599</v>
      </c>
      <c r="I5" s="1">
        <v>4</v>
      </c>
      <c r="J5" s="4">
        <f t="shared" si="0"/>
        <v>39.723999999999997</v>
      </c>
    </row>
    <row r="6" spans="1:10" s="1" customFormat="1" ht="12.75">
      <c r="A6" s="1">
        <v>5</v>
      </c>
      <c r="B6" s="1">
        <v>33</v>
      </c>
      <c r="C6" s="1" t="s">
        <v>1602</v>
      </c>
      <c r="D6" s="1" t="s">
        <v>38</v>
      </c>
      <c r="E6" s="1" t="s">
        <v>917</v>
      </c>
      <c r="F6" s="1" t="s">
        <v>1593</v>
      </c>
      <c r="G6" s="2">
        <v>4.9094305555555551E-2</v>
      </c>
      <c r="H6" s="3" t="s">
        <v>1603</v>
      </c>
      <c r="I6" s="1">
        <v>5</v>
      </c>
      <c r="J6" s="4">
        <f t="shared" si="0"/>
        <v>39.563000000000002</v>
      </c>
    </row>
    <row r="7" spans="1:10" s="1" customFormat="1" ht="12.75">
      <c r="A7" s="1">
        <v>6</v>
      </c>
      <c r="B7" s="1">
        <v>23</v>
      </c>
      <c r="C7" s="1" t="s">
        <v>1604</v>
      </c>
      <c r="D7" s="1" t="s">
        <v>1601</v>
      </c>
      <c r="E7" s="1" t="s">
        <v>1589</v>
      </c>
      <c r="F7" s="1" t="s">
        <v>1593</v>
      </c>
      <c r="G7" s="2">
        <v>4.9471678240740745E-2</v>
      </c>
      <c r="H7" s="3" t="s">
        <v>1605</v>
      </c>
      <c r="I7" s="1">
        <v>6</v>
      </c>
      <c r="J7" s="4">
        <f t="shared" si="0"/>
        <v>39.228000000000002</v>
      </c>
    </row>
    <row r="8" spans="1:10" s="1" customFormat="1" ht="12.75">
      <c r="A8" s="1">
        <v>7</v>
      </c>
      <c r="B8" s="1">
        <v>30</v>
      </c>
      <c r="C8" s="1" t="s">
        <v>1606</v>
      </c>
      <c r="D8" s="1" t="s">
        <v>68</v>
      </c>
      <c r="E8" s="1" t="s">
        <v>568</v>
      </c>
      <c r="F8" s="1" t="s">
        <v>1593</v>
      </c>
      <c r="G8" s="2">
        <v>4.9640162037037035E-2</v>
      </c>
      <c r="H8" s="3" t="s">
        <v>1607</v>
      </c>
      <c r="I8" s="1">
        <v>7</v>
      </c>
      <c r="J8" s="4">
        <f t="shared" si="0"/>
        <v>39.081000000000003</v>
      </c>
    </row>
    <row r="9" spans="1:10" s="1" customFormat="1" ht="12.75">
      <c r="A9" s="1">
        <v>8</v>
      </c>
      <c r="B9" s="1">
        <v>14</v>
      </c>
      <c r="C9" s="1" t="s">
        <v>1608</v>
      </c>
      <c r="D9" s="1" t="s">
        <v>1609</v>
      </c>
      <c r="E9" s="1" t="s">
        <v>568</v>
      </c>
      <c r="F9" s="1" t="s">
        <v>1593</v>
      </c>
      <c r="G9" s="2">
        <v>4.9848923611111116E-2</v>
      </c>
      <c r="H9" s="3" t="s">
        <v>1610</v>
      </c>
      <c r="I9" s="1">
        <v>8</v>
      </c>
      <c r="J9" s="4">
        <f t="shared" si="0"/>
        <v>38.899000000000001</v>
      </c>
    </row>
    <row r="10" spans="1:10" s="1" customFormat="1" ht="12.75">
      <c r="A10" s="1">
        <v>9</v>
      </c>
      <c r="B10" s="1">
        <v>22</v>
      </c>
      <c r="C10" s="1" t="s">
        <v>1611</v>
      </c>
      <c r="D10" s="1" t="s">
        <v>1601</v>
      </c>
      <c r="E10" s="1" t="s">
        <v>1589</v>
      </c>
      <c r="F10" s="1" t="s">
        <v>1593</v>
      </c>
      <c r="G10" s="2">
        <v>5.013121527777778E-2</v>
      </c>
      <c r="H10" s="3" t="s">
        <v>1612</v>
      </c>
      <c r="I10" s="1">
        <v>9</v>
      </c>
      <c r="J10" s="4">
        <f t="shared" si="0"/>
        <v>38.656999999999996</v>
      </c>
    </row>
    <row r="11" spans="1:10" s="1" customFormat="1" ht="12.75">
      <c r="A11" s="1">
        <v>10</v>
      </c>
      <c r="B11" s="1">
        <v>45</v>
      </c>
      <c r="C11" s="1" t="s">
        <v>1613</v>
      </c>
      <c r="D11" s="1" t="s">
        <v>913</v>
      </c>
      <c r="E11" s="1" t="s">
        <v>914</v>
      </c>
      <c r="F11" s="1" t="s">
        <v>1593</v>
      </c>
      <c r="G11" s="2">
        <v>5.0163935185185186E-2</v>
      </c>
      <c r="H11" s="3" t="s">
        <v>1614</v>
      </c>
      <c r="I11" s="1">
        <v>10</v>
      </c>
      <c r="J11" s="4">
        <f t="shared" si="0"/>
        <v>38.628999999999998</v>
      </c>
    </row>
    <row r="12" spans="1:10" s="1" customFormat="1" ht="12.75">
      <c r="A12" s="1">
        <v>11</v>
      </c>
      <c r="B12" s="1">
        <v>29</v>
      </c>
      <c r="C12" s="1" t="s">
        <v>1615</v>
      </c>
      <c r="D12" s="1" t="s">
        <v>68</v>
      </c>
      <c r="E12" s="1" t="s">
        <v>568</v>
      </c>
      <c r="F12" s="1" t="s">
        <v>1593</v>
      </c>
      <c r="G12" s="2">
        <v>5.0204664351851856E-2</v>
      </c>
      <c r="H12" s="3" t="s">
        <v>1616</v>
      </c>
      <c r="I12" s="1">
        <v>11</v>
      </c>
      <c r="J12" s="4">
        <f t="shared" si="0"/>
        <v>38.594000000000001</v>
      </c>
    </row>
    <row r="13" spans="1:10" s="1" customFormat="1" ht="12.75">
      <c r="A13" s="1">
        <v>12</v>
      </c>
      <c r="B13" s="1">
        <v>44</v>
      </c>
      <c r="C13" s="1" t="s">
        <v>1617</v>
      </c>
      <c r="D13" s="1" t="s">
        <v>913</v>
      </c>
      <c r="E13" s="1" t="s">
        <v>914</v>
      </c>
      <c r="F13" s="1" t="s">
        <v>1593</v>
      </c>
      <c r="G13" s="2">
        <v>5.1255138888888885E-2</v>
      </c>
      <c r="H13" s="3" t="s">
        <v>1618</v>
      </c>
      <c r="I13" s="1">
        <v>12</v>
      </c>
      <c r="J13" s="4">
        <f t="shared" si="0"/>
        <v>37.72</v>
      </c>
    </row>
    <row r="14" spans="1:10" s="1" customFormat="1" ht="12.75">
      <c r="A14" s="1">
        <v>13</v>
      </c>
      <c r="B14" s="1">
        <v>26</v>
      </c>
      <c r="C14" s="1" t="s">
        <v>1619</v>
      </c>
      <c r="D14" s="1" t="s">
        <v>68</v>
      </c>
      <c r="E14" s="1" t="s">
        <v>568</v>
      </c>
      <c r="F14" s="1" t="s">
        <v>1593</v>
      </c>
      <c r="G14" s="2">
        <v>5.1425625000000003E-2</v>
      </c>
      <c r="H14" s="3" t="s">
        <v>1620</v>
      </c>
      <c r="I14" s="1">
        <v>13</v>
      </c>
      <c r="J14" s="4">
        <f t="shared" si="0"/>
        <v>37.582000000000001</v>
      </c>
    </row>
    <row r="15" spans="1:10" s="1" customFormat="1" ht="12.75">
      <c r="A15" s="1">
        <v>14</v>
      </c>
      <c r="B15" s="1">
        <v>34</v>
      </c>
      <c r="C15" s="1" t="s">
        <v>1621</v>
      </c>
      <c r="D15" s="1" t="s">
        <v>38</v>
      </c>
      <c r="E15" s="1" t="s">
        <v>917</v>
      </c>
      <c r="F15" s="1" t="s">
        <v>1593</v>
      </c>
      <c r="G15" s="2">
        <v>5.1956863425925925E-2</v>
      </c>
      <c r="H15" s="3" t="s">
        <v>1622</v>
      </c>
      <c r="I15" s="1">
        <v>14</v>
      </c>
      <c r="J15" s="4">
        <f t="shared" si="0"/>
        <v>37.158000000000001</v>
      </c>
    </row>
    <row r="16" spans="1:10" s="1" customFormat="1" ht="12.75">
      <c r="A16" s="1">
        <v>15</v>
      </c>
      <c r="B16" s="1">
        <v>27</v>
      </c>
      <c r="C16" s="1" t="s">
        <v>1623</v>
      </c>
      <c r="D16" s="1" t="s">
        <v>68</v>
      </c>
      <c r="E16" s="1" t="s">
        <v>568</v>
      </c>
      <c r="F16" s="1" t="s">
        <v>1593</v>
      </c>
      <c r="G16" s="2">
        <v>5.2404872685185185E-2</v>
      </c>
      <c r="H16" s="3" t="s">
        <v>1624</v>
      </c>
      <c r="I16" s="1">
        <v>15</v>
      </c>
      <c r="J16" s="4">
        <f t="shared" si="0"/>
        <v>36.808</v>
      </c>
    </row>
    <row r="17" spans="1:10" s="1" customFormat="1" ht="12.75">
      <c r="A17" s="1">
        <v>16</v>
      </c>
      <c r="B17" s="1">
        <v>47</v>
      </c>
      <c r="C17" s="1" t="s">
        <v>1625</v>
      </c>
      <c r="D17" s="1" t="s">
        <v>913</v>
      </c>
      <c r="E17" s="1" t="s">
        <v>914</v>
      </c>
      <c r="F17" s="1" t="s">
        <v>1593</v>
      </c>
      <c r="G17" s="2">
        <v>5.3442638888888894E-2</v>
      </c>
      <c r="H17" s="3" t="s">
        <v>1626</v>
      </c>
      <c r="I17" s="1">
        <v>16</v>
      </c>
      <c r="J17" s="4">
        <f t="shared" si="0"/>
        <v>36.021999999999998</v>
      </c>
    </row>
    <row r="18" spans="1:10" s="1" customFormat="1" ht="12.75">
      <c r="A18" s="1">
        <v>17</v>
      </c>
      <c r="B18" s="1">
        <v>54</v>
      </c>
      <c r="C18" s="1" t="s">
        <v>1874</v>
      </c>
      <c r="D18" s="1" t="s">
        <v>1627</v>
      </c>
      <c r="E18" s="1" t="s">
        <v>568</v>
      </c>
      <c r="F18" s="1" t="s">
        <v>1593</v>
      </c>
      <c r="G18" s="2">
        <v>5.3591817129629626E-2</v>
      </c>
      <c r="H18" s="3" t="s">
        <v>1628</v>
      </c>
      <c r="I18" s="1">
        <v>17</v>
      </c>
      <c r="J18" s="4">
        <f t="shared" si="0"/>
        <v>35.911999999999999</v>
      </c>
    </row>
    <row r="19" spans="1:10" s="1" customFormat="1" ht="12.75">
      <c r="A19" s="1">
        <v>18</v>
      </c>
      <c r="B19" s="1">
        <v>36</v>
      </c>
      <c r="C19" s="1" t="s">
        <v>1629</v>
      </c>
      <c r="D19" s="1" t="s">
        <v>1630</v>
      </c>
      <c r="E19" s="1" t="s">
        <v>998</v>
      </c>
      <c r="F19" s="1" t="s">
        <v>1593</v>
      </c>
      <c r="G19" s="2">
        <v>5.3909108796296297E-2</v>
      </c>
      <c r="H19" s="3" t="s">
        <v>1631</v>
      </c>
      <c r="I19" s="1">
        <v>18</v>
      </c>
      <c r="J19" s="4">
        <f t="shared" si="0"/>
        <v>35.679000000000002</v>
      </c>
    </row>
    <row r="20" spans="1:10" s="1" customFormat="1" ht="12.75">
      <c r="A20" s="1">
        <v>19</v>
      </c>
      <c r="B20" s="1">
        <v>61</v>
      </c>
      <c r="C20" s="1" t="s">
        <v>1632</v>
      </c>
      <c r="D20" s="1" t="s">
        <v>1633</v>
      </c>
      <c r="E20" s="1" t="s">
        <v>568</v>
      </c>
      <c r="F20" s="1" t="s">
        <v>1593</v>
      </c>
      <c r="G20" s="2">
        <v>5.3998738425925924E-2</v>
      </c>
      <c r="H20" s="3" t="s">
        <v>1634</v>
      </c>
      <c r="I20" s="1">
        <v>19</v>
      </c>
      <c r="J20" s="4">
        <f t="shared" si="0"/>
        <v>35.613999999999997</v>
      </c>
    </row>
    <row r="21" spans="1:10" s="1" customFormat="1" ht="12.75">
      <c r="A21" s="1">
        <v>20</v>
      </c>
      <c r="B21" s="1">
        <v>42</v>
      </c>
      <c r="C21" s="1" t="s">
        <v>1635</v>
      </c>
      <c r="D21" s="1" t="s">
        <v>913</v>
      </c>
      <c r="E21" s="1" t="s">
        <v>914</v>
      </c>
      <c r="F21" s="1" t="s">
        <v>1593</v>
      </c>
      <c r="G21" s="2">
        <v>5.4465277777777772E-2</v>
      </c>
      <c r="H21" s="3" t="s">
        <v>1636</v>
      </c>
      <c r="I21" s="1">
        <v>20</v>
      </c>
      <c r="J21" s="4">
        <f t="shared" si="0"/>
        <v>35.279000000000003</v>
      </c>
    </row>
    <row r="22" spans="1:10" s="1" customFormat="1" ht="12.75">
      <c r="A22" s="1">
        <v>21</v>
      </c>
      <c r="B22" s="1">
        <v>28</v>
      </c>
      <c r="C22" s="1" t="s">
        <v>1637</v>
      </c>
      <c r="D22" s="1" t="s">
        <v>68</v>
      </c>
      <c r="E22" s="1" t="s">
        <v>568</v>
      </c>
      <c r="F22" s="1" t="s">
        <v>1593</v>
      </c>
      <c r="G22" s="2">
        <v>5.446547453703704E-2</v>
      </c>
      <c r="H22" s="3" t="s">
        <v>1636</v>
      </c>
      <c r="I22" s="1">
        <v>21</v>
      </c>
      <c r="J22" s="4">
        <f t="shared" si="0"/>
        <v>35.279000000000003</v>
      </c>
    </row>
    <row r="23" spans="1:10" s="1" customFormat="1" ht="12.75">
      <c r="A23" s="1">
        <v>22</v>
      </c>
      <c r="B23" s="1">
        <v>60</v>
      </c>
      <c r="C23" s="1" t="s">
        <v>1638</v>
      </c>
      <c r="D23" s="1" t="s">
        <v>1633</v>
      </c>
      <c r="E23" s="1" t="s">
        <v>568</v>
      </c>
      <c r="F23" s="1" t="s">
        <v>1593</v>
      </c>
      <c r="G23" s="2">
        <v>5.4466018518518518E-2</v>
      </c>
      <c r="H23" s="3" t="s">
        <v>1636</v>
      </c>
      <c r="I23" s="1">
        <v>22</v>
      </c>
      <c r="J23" s="4">
        <f t="shared" si="0"/>
        <v>35.279000000000003</v>
      </c>
    </row>
    <row r="24" spans="1:10" s="1" customFormat="1" ht="12.75">
      <c r="A24" s="1">
        <v>23</v>
      </c>
      <c r="B24" s="1">
        <v>63</v>
      </c>
      <c r="C24" s="1" t="s">
        <v>1639</v>
      </c>
      <c r="D24" s="1" t="s">
        <v>1633</v>
      </c>
      <c r="E24" s="1" t="s">
        <v>568</v>
      </c>
      <c r="F24" s="1" t="s">
        <v>1593</v>
      </c>
      <c r="G24" s="2">
        <v>5.5120914351851846E-2</v>
      </c>
      <c r="H24" s="3" t="s">
        <v>1640</v>
      </c>
      <c r="I24" s="1">
        <v>23</v>
      </c>
      <c r="J24" s="4">
        <f t="shared" si="0"/>
        <v>34.819000000000003</v>
      </c>
    </row>
    <row r="25" spans="1:10" s="1" customFormat="1" ht="12.75">
      <c r="A25" s="1">
        <v>24</v>
      </c>
      <c r="B25" s="1">
        <v>17</v>
      </c>
      <c r="C25" s="1" t="s">
        <v>1641</v>
      </c>
      <c r="D25" s="1" t="s">
        <v>1609</v>
      </c>
      <c r="E25" s="1" t="s">
        <v>568</v>
      </c>
      <c r="F25" s="1" t="s">
        <v>1593</v>
      </c>
      <c r="G25" s="2">
        <v>5.512438657407407E-2</v>
      </c>
      <c r="H25" s="3" t="s">
        <v>1642</v>
      </c>
      <c r="I25" s="1">
        <v>24</v>
      </c>
      <c r="J25" s="4">
        <f t="shared" si="0"/>
        <v>34.817</v>
      </c>
    </row>
    <row r="26" spans="1:10" s="1" customFormat="1" ht="12.75">
      <c r="A26" s="1">
        <v>25</v>
      </c>
      <c r="B26" s="1">
        <v>1</v>
      </c>
      <c r="C26" s="1" t="s">
        <v>1643</v>
      </c>
      <c r="D26" s="1" t="s">
        <v>1644</v>
      </c>
      <c r="E26" s="1" t="s">
        <v>568</v>
      </c>
      <c r="F26" s="1" t="s">
        <v>1593</v>
      </c>
      <c r="G26" s="2">
        <v>5.5133553240740742E-2</v>
      </c>
      <c r="H26" s="3" t="s">
        <v>1645</v>
      </c>
      <c r="I26" s="1">
        <v>25</v>
      </c>
      <c r="J26" s="4">
        <f t="shared" si="0"/>
        <v>34.81</v>
      </c>
    </row>
    <row r="27" spans="1:10" s="1" customFormat="1" ht="12.75">
      <c r="A27" s="1">
        <v>26</v>
      </c>
      <c r="B27" s="1">
        <v>46</v>
      </c>
      <c r="C27" s="1" t="s">
        <v>1646</v>
      </c>
      <c r="D27" s="1" t="s">
        <v>913</v>
      </c>
      <c r="E27" s="1" t="s">
        <v>914</v>
      </c>
      <c r="F27" s="1" t="s">
        <v>1593</v>
      </c>
      <c r="G27" s="2">
        <v>5.5405972222222218E-2</v>
      </c>
      <c r="H27" s="3" t="s">
        <v>1647</v>
      </c>
      <c r="I27" s="1">
        <v>26</v>
      </c>
      <c r="J27" s="4">
        <f t="shared" si="0"/>
        <v>34.622999999999998</v>
      </c>
    </row>
    <row r="28" spans="1:10" s="1" customFormat="1" ht="12.75">
      <c r="A28" s="1">
        <v>27</v>
      </c>
      <c r="B28" s="1">
        <v>163</v>
      </c>
      <c r="C28" s="1" t="s">
        <v>1648</v>
      </c>
      <c r="D28" s="1">
        <v>0</v>
      </c>
      <c r="E28" s="1" t="s">
        <v>729</v>
      </c>
      <c r="F28" s="1" t="s">
        <v>1649</v>
      </c>
      <c r="G28" s="2">
        <v>5.6774398148148143E-2</v>
      </c>
      <c r="H28" s="3" t="s">
        <v>1650</v>
      </c>
      <c r="I28" s="1">
        <v>1</v>
      </c>
      <c r="J28" s="4">
        <f t="shared" si="0"/>
        <v>33.71</v>
      </c>
    </row>
    <row r="29" spans="1:10" s="1" customFormat="1" ht="12.75">
      <c r="A29" s="1">
        <v>28</v>
      </c>
      <c r="B29" s="1">
        <v>103</v>
      </c>
      <c r="C29" s="1" t="s">
        <v>1651</v>
      </c>
      <c r="D29" s="1" t="s">
        <v>1652</v>
      </c>
      <c r="E29" s="1" t="s">
        <v>979</v>
      </c>
      <c r="F29" s="1" t="s">
        <v>1653</v>
      </c>
      <c r="G29" s="2">
        <v>5.6777395833333334E-2</v>
      </c>
      <c r="H29" s="3" t="s">
        <v>1654</v>
      </c>
      <c r="I29" s="1">
        <v>1</v>
      </c>
      <c r="J29" s="4">
        <f t="shared" si="0"/>
        <v>33.707999999999998</v>
      </c>
    </row>
    <row r="30" spans="1:10" s="1" customFormat="1" ht="12.75">
      <c r="A30" s="1">
        <v>29</v>
      </c>
      <c r="B30" s="1">
        <v>109</v>
      </c>
      <c r="C30" s="1" t="s">
        <v>1655</v>
      </c>
      <c r="D30" s="1" t="s">
        <v>1601</v>
      </c>
      <c r="E30" s="1" t="s">
        <v>1589</v>
      </c>
      <c r="F30" s="1" t="s">
        <v>1653</v>
      </c>
      <c r="G30" s="2">
        <v>5.6779722222222218E-2</v>
      </c>
      <c r="H30" s="3" t="s">
        <v>1656</v>
      </c>
      <c r="I30" s="1">
        <v>2</v>
      </c>
      <c r="J30" s="4">
        <f t="shared" si="0"/>
        <v>33.707000000000001</v>
      </c>
    </row>
    <row r="31" spans="1:10" s="1" customFormat="1" ht="12.75">
      <c r="A31" s="1">
        <v>30</v>
      </c>
      <c r="B31" s="1">
        <v>19</v>
      </c>
      <c r="C31" s="1" t="s">
        <v>1657</v>
      </c>
      <c r="D31" s="1" t="s">
        <v>1609</v>
      </c>
      <c r="E31" s="1" t="s">
        <v>568</v>
      </c>
      <c r="F31" s="1" t="s">
        <v>1593</v>
      </c>
      <c r="G31" s="2">
        <v>5.6812951388888887E-2</v>
      </c>
      <c r="H31" s="3" t="s">
        <v>1658</v>
      </c>
      <c r="I31" s="1">
        <v>27</v>
      </c>
      <c r="J31" s="4">
        <f t="shared" si="0"/>
        <v>33.685000000000002</v>
      </c>
    </row>
    <row r="32" spans="1:10" s="1" customFormat="1" ht="12.75">
      <c r="A32" s="1">
        <v>31</v>
      </c>
      <c r="B32" s="1">
        <v>12</v>
      </c>
      <c r="C32" s="1" t="s">
        <v>1659</v>
      </c>
      <c r="D32" s="1" t="s">
        <v>1652</v>
      </c>
      <c r="E32" s="1" t="s">
        <v>979</v>
      </c>
      <c r="F32" s="1" t="s">
        <v>1593</v>
      </c>
      <c r="G32" s="2">
        <v>5.6891458333333332E-2</v>
      </c>
      <c r="H32" s="3" t="s">
        <v>1660</v>
      </c>
      <c r="I32" s="1">
        <v>28</v>
      </c>
      <c r="J32" s="4">
        <f t="shared" si="0"/>
        <v>33.634</v>
      </c>
    </row>
    <row r="33" spans="1:10" s="1" customFormat="1" ht="12.75">
      <c r="A33" s="1">
        <v>32</v>
      </c>
      <c r="B33" s="1">
        <v>13</v>
      </c>
      <c r="C33" s="1" t="s">
        <v>1661</v>
      </c>
      <c r="D33" s="1" t="s">
        <v>1652</v>
      </c>
      <c r="E33" s="1" t="s">
        <v>979</v>
      </c>
      <c r="F33" s="1" t="s">
        <v>1593</v>
      </c>
      <c r="G33" s="2">
        <v>5.7012048611111109E-2</v>
      </c>
      <c r="H33" s="3" t="s">
        <v>1662</v>
      </c>
      <c r="I33" s="1">
        <v>29</v>
      </c>
      <c r="J33" s="4">
        <f t="shared" si="0"/>
        <v>33.555999999999997</v>
      </c>
    </row>
    <row r="34" spans="1:10" s="1" customFormat="1" ht="12.75">
      <c r="A34" s="1">
        <v>33</v>
      </c>
      <c r="B34" s="1">
        <v>40</v>
      </c>
      <c r="C34" s="1" t="s">
        <v>1663</v>
      </c>
      <c r="D34" s="1" t="s">
        <v>913</v>
      </c>
      <c r="E34" s="1" t="s">
        <v>914</v>
      </c>
      <c r="F34" s="1" t="s">
        <v>1593</v>
      </c>
      <c r="G34" s="2">
        <v>5.7015300925925931E-2</v>
      </c>
      <c r="H34" s="3" t="s">
        <v>1664</v>
      </c>
      <c r="I34" s="1">
        <v>30</v>
      </c>
      <c r="J34" s="4">
        <f t="shared" si="0"/>
        <v>33.554000000000002</v>
      </c>
    </row>
    <row r="35" spans="1:10" s="1" customFormat="1" ht="12.75">
      <c r="A35" s="1">
        <v>34</v>
      </c>
      <c r="B35" s="1">
        <v>48</v>
      </c>
      <c r="C35" s="1" t="s">
        <v>1665</v>
      </c>
      <c r="D35" s="1" t="s">
        <v>913</v>
      </c>
      <c r="E35" s="1" t="s">
        <v>914</v>
      </c>
      <c r="F35" s="1" t="s">
        <v>1593</v>
      </c>
      <c r="G35" s="2">
        <v>5.701956018518519E-2</v>
      </c>
      <c r="H35" s="3" t="s">
        <v>1666</v>
      </c>
      <c r="I35" s="1">
        <v>31</v>
      </c>
      <c r="J35" s="4">
        <f t="shared" si="0"/>
        <v>33.552</v>
      </c>
    </row>
    <row r="36" spans="1:10" s="1" customFormat="1" ht="12.75">
      <c r="A36" s="1">
        <v>35</v>
      </c>
      <c r="B36" s="1">
        <v>105</v>
      </c>
      <c r="C36" s="1" t="s">
        <v>1667</v>
      </c>
      <c r="D36" s="1" t="s">
        <v>1609</v>
      </c>
      <c r="E36" s="1" t="s">
        <v>568</v>
      </c>
      <c r="F36" s="1" t="s">
        <v>1653</v>
      </c>
      <c r="G36" s="2">
        <v>5.7765671296296291E-2</v>
      </c>
      <c r="H36" s="3" t="s">
        <v>1668</v>
      </c>
      <c r="I36" s="1">
        <v>3</v>
      </c>
      <c r="J36" s="4">
        <f t="shared" si="0"/>
        <v>33.078000000000003</v>
      </c>
    </row>
    <row r="37" spans="1:10" s="1" customFormat="1" ht="12.75">
      <c r="A37" s="1">
        <v>36</v>
      </c>
      <c r="B37" s="1">
        <v>15</v>
      </c>
      <c r="C37" s="1" t="s">
        <v>1669</v>
      </c>
      <c r="D37" s="1" t="s">
        <v>1609</v>
      </c>
      <c r="E37" s="1" t="s">
        <v>568</v>
      </c>
      <c r="F37" s="1" t="s">
        <v>1593</v>
      </c>
      <c r="G37" s="2">
        <v>5.7959143518518517E-2</v>
      </c>
      <c r="H37" s="3" t="s">
        <v>1670</v>
      </c>
      <c r="I37" s="1">
        <v>32</v>
      </c>
      <c r="J37" s="4">
        <f t="shared" si="0"/>
        <v>32.957999999999998</v>
      </c>
    </row>
    <row r="38" spans="1:10" s="1" customFormat="1" ht="12.75">
      <c r="A38" s="1">
        <v>37</v>
      </c>
      <c r="B38" s="1">
        <v>18</v>
      </c>
      <c r="C38" s="1" t="s">
        <v>1671</v>
      </c>
      <c r="D38" s="1" t="s">
        <v>1609</v>
      </c>
      <c r="E38" s="1" t="s">
        <v>568</v>
      </c>
      <c r="F38" s="1" t="s">
        <v>1593</v>
      </c>
      <c r="G38" s="2">
        <v>5.7969583333333331E-2</v>
      </c>
      <c r="H38" s="3" t="s">
        <v>1672</v>
      </c>
      <c r="I38" s="1">
        <v>33</v>
      </c>
      <c r="J38" s="4">
        <f t="shared" si="0"/>
        <v>32.951000000000001</v>
      </c>
    </row>
    <row r="39" spans="1:10" s="1" customFormat="1" ht="12.75">
      <c r="A39" s="1">
        <v>38</v>
      </c>
      <c r="B39" s="1">
        <v>7</v>
      </c>
      <c r="C39" s="1" t="s">
        <v>1673</v>
      </c>
      <c r="D39" s="1" t="s">
        <v>1644</v>
      </c>
      <c r="E39" s="1" t="s">
        <v>568</v>
      </c>
      <c r="F39" s="1" t="s">
        <v>1593</v>
      </c>
      <c r="G39" s="2">
        <v>5.8720034722222224E-2</v>
      </c>
      <c r="H39" s="3" t="s">
        <v>1674</v>
      </c>
      <c r="I39" s="1">
        <v>34</v>
      </c>
      <c r="J39" s="4">
        <f t="shared" si="0"/>
        <v>32.491999999999997</v>
      </c>
    </row>
    <row r="40" spans="1:10" s="1" customFormat="1" ht="12.75">
      <c r="A40" s="1">
        <v>39</v>
      </c>
      <c r="B40" s="1">
        <v>196</v>
      </c>
      <c r="C40" s="1" t="s">
        <v>1675</v>
      </c>
      <c r="D40" s="1">
        <v>0</v>
      </c>
      <c r="E40" s="1" t="s">
        <v>1413</v>
      </c>
      <c r="F40" s="1" t="s">
        <v>1649</v>
      </c>
      <c r="G40" s="2">
        <v>5.8748356481481488E-2</v>
      </c>
      <c r="H40" s="3" t="s">
        <v>1676</v>
      </c>
      <c r="I40" s="1">
        <v>2</v>
      </c>
      <c r="J40" s="4">
        <f t="shared" si="0"/>
        <v>32.475000000000001</v>
      </c>
    </row>
    <row r="41" spans="1:10" s="1" customFormat="1" ht="12.75">
      <c r="A41" s="1">
        <v>40</v>
      </c>
      <c r="B41" s="1">
        <v>107</v>
      </c>
      <c r="C41" s="1" t="s">
        <v>1677</v>
      </c>
      <c r="D41" s="1" t="s">
        <v>1609</v>
      </c>
      <c r="E41" s="1" t="s">
        <v>568</v>
      </c>
      <c r="F41" s="1" t="s">
        <v>1653</v>
      </c>
      <c r="G41" s="2">
        <v>5.8757268518518514E-2</v>
      </c>
      <c r="H41" s="3" t="s">
        <v>1678</v>
      </c>
      <c r="I41" s="1">
        <v>4</v>
      </c>
      <c r="J41" s="4">
        <f t="shared" si="0"/>
        <v>32.47</v>
      </c>
    </row>
    <row r="42" spans="1:10" s="1" customFormat="1" ht="12.75">
      <c r="A42" s="1">
        <v>41</v>
      </c>
      <c r="B42" s="1">
        <v>6</v>
      </c>
      <c r="C42" s="1" t="s">
        <v>1679</v>
      </c>
      <c r="D42" s="1" t="s">
        <v>1644</v>
      </c>
      <c r="E42" s="1" t="s">
        <v>568</v>
      </c>
      <c r="F42" s="1" t="s">
        <v>1593</v>
      </c>
      <c r="G42" s="2">
        <v>5.9498912037037034E-2</v>
      </c>
      <c r="H42" s="3" t="s">
        <v>1680</v>
      </c>
      <c r="I42" s="1">
        <v>35</v>
      </c>
      <c r="J42" s="4">
        <f t="shared" si="0"/>
        <v>32.029000000000003</v>
      </c>
    </row>
    <row r="43" spans="1:10" s="1" customFormat="1" ht="12.75">
      <c r="A43" s="1">
        <v>42</v>
      </c>
      <c r="B43" s="1">
        <v>16</v>
      </c>
      <c r="C43" s="1" t="s">
        <v>1681</v>
      </c>
      <c r="D43" s="1" t="s">
        <v>1609</v>
      </c>
      <c r="E43" s="1" t="s">
        <v>568</v>
      </c>
      <c r="F43" s="1" t="s">
        <v>1593</v>
      </c>
      <c r="G43" s="2">
        <v>5.9501805555555558E-2</v>
      </c>
      <c r="H43" s="3" t="s">
        <v>1682</v>
      </c>
      <c r="I43" s="1">
        <v>36</v>
      </c>
      <c r="J43" s="4">
        <f t="shared" si="0"/>
        <v>32.027000000000001</v>
      </c>
    </row>
    <row r="44" spans="1:10" s="1" customFormat="1" ht="12.75">
      <c r="A44" s="1">
        <v>43</v>
      </c>
      <c r="B44" s="1">
        <v>58</v>
      </c>
      <c r="C44" s="1" t="s">
        <v>1683</v>
      </c>
      <c r="D44" s="1" t="s">
        <v>1684</v>
      </c>
      <c r="E44" s="1" t="s">
        <v>568</v>
      </c>
      <c r="F44" s="1" t="s">
        <v>1593</v>
      </c>
      <c r="G44" s="2">
        <v>5.9503240740740738E-2</v>
      </c>
      <c r="H44" s="3" t="s">
        <v>1682</v>
      </c>
      <c r="I44" s="1">
        <v>37</v>
      </c>
      <c r="J44" s="4">
        <f t="shared" si="0"/>
        <v>32.027000000000001</v>
      </c>
    </row>
    <row r="45" spans="1:10" s="1" customFormat="1" ht="12.75">
      <c r="A45" s="1">
        <v>44</v>
      </c>
      <c r="B45" s="1">
        <v>108</v>
      </c>
      <c r="C45" s="1" t="s">
        <v>1685</v>
      </c>
      <c r="D45" s="1" t="s">
        <v>1609</v>
      </c>
      <c r="E45" s="1" t="s">
        <v>568</v>
      </c>
      <c r="F45" s="1" t="s">
        <v>1653</v>
      </c>
      <c r="G45" s="2">
        <v>5.9607418981481482E-2</v>
      </c>
      <c r="H45" s="3" t="s">
        <v>1686</v>
      </c>
      <c r="I45" s="1">
        <v>5</v>
      </c>
      <c r="J45" s="4">
        <f t="shared" si="0"/>
        <v>31.966000000000001</v>
      </c>
    </row>
    <row r="46" spans="1:10" s="1" customFormat="1" ht="12.75">
      <c r="A46" s="1">
        <v>45</v>
      </c>
      <c r="B46" s="1">
        <v>62</v>
      </c>
      <c r="C46" s="1" t="s">
        <v>1687</v>
      </c>
      <c r="D46" s="1" t="s">
        <v>1633</v>
      </c>
      <c r="E46" s="1" t="s">
        <v>568</v>
      </c>
      <c r="F46" s="1" t="s">
        <v>1593</v>
      </c>
      <c r="G46" s="2">
        <v>6.032200231481482E-2</v>
      </c>
      <c r="H46" s="3" t="s">
        <v>1688</v>
      </c>
      <c r="I46" s="1">
        <v>38</v>
      </c>
      <c r="J46" s="4">
        <f t="shared" si="0"/>
        <v>31.553999999999998</v>
      </c>
    </row>
    <row r="47" spans="1:10" s="1" customFormat="1" ht="12.75">
      <c r="A47" s="1">
        <v>46</v>
      </c>
      <c r="B47" s="1">
        <v>32</v>
      </c>
      <c r="C47" s="1" t="s">
        <v>1689</v>
      </c>
      <c r="D47" s="1" t="s">
        <v>38</v>
      </c>
      <c r="E47" s="1" t="s">
        <v>917</v>
      </c>
      <c r="F47" s="1" t="s">
        <v>1593</v>
      </c>
      <c r="G47" s="2">
        <v>6.1107037037037036E-2</v>
      </c>
      <c r="H47" s="3" t="s">
        <v>1690</v>
      </c>
      <c r="I47" s="1">
        <v>39</v>
      </c>
      <c r="J47" s="4">
        <f t="shared" si="0"/>
        <v>31.113</v>
      </c>
    </row>
    <row r="48" spans="1:10" s="1" customFormat="1" ht="12.75">
      <c r="A48" s="1">
        <v>47</v>
      </c>
      <c r="B48" s="1">
        <v>8</v>
      </c>
      <c r="C48" s="1" t="s">
        <v>1691</v>
      </c>
      <c r="D48" s="1" t="s">
        <v>1644</v>
      </c>
      <c r="E48" s="1" t="s">
        <v>568</v>
      </c>
      <c r="F48" s="1" t="s">
        <v>1593</v>
      </c>
      <c r="G48" s="2">
        <v>6.1155138888888884E-2</v>
      </c>
      <c r="H48" s="3" t="s">
        <v>1692</v>
      </c>
      <c r="I48" s="1">
        <v>40</v>
      </c>
      <c r="J48" s="4">
        <f t="shared" si="0"/>
        <v>31.087</v>
      </c>
    </row>
    <row r="49" spans="1:10" s="1" customFormat="1" ht="12.75">
      <c r="A49" s="1">
        <v>48</v>
      </c>
      <c r="B49" s="1">
        <v>134</v>
      </c>
      <c r="C49" s="1" t="s">
        <v>1693</v>
      </c>
      <c r="D49" s="1" t="s">
        <v>1633</v>
      </c>
      <c r="E49" s="1" t="s">
        <v>568</v>
      </c>
      <c r="F49" s="1" t="s">
        <v>1653</v>
      </c>
      <c r="G49" s="2">
        <v>6.1354097222222216E-2</v>
      </c>
      <c r="H49" s="3" t="s">
        <v>1694</v>
      </c>
      <c r="I49" s="1">
        <v>6</v>
      </c>
      <c r="J49" s="4">
        <f t="shared" si="0"/>
        <v>30.977</v>
      </c>
    </row>
    <row r="50" spans="1:10" s="1" customFormat="1" ht="12.75">
      <c r="A50" s="1">
        <v>49</v>
      </c>
      <c r="B50" s="1">
        <v>131</v>
      </c>
      <c r="C50" s="1" t="s">
        <v>1695</v>
      </c>
      <c r="D50" s="1" t="s">
        <v>1684</v>
      </c>
      <c r="E50" s="1" t="s">
        <v>568</v>
      </c>
      <c r="F50" s="1" t="s">
        <v>1653</v>
      </c>
      <c r="G50" s="2">
        <v>6.136435185185185E-2</v>
      </c>
      <c r="H50" s="3" t="s">
        <v>1696</v>
      </c>
      <c r="I50" s="1">
        <v>7</v>
      </c>
      <c r="J50" s="4">
        <f t="shared" si="0"/>
        <v>30.972000000000001</v>
      </c>
    </row>
    <row r="51" spans="1:10" s="1" customFormat="1" ht="12.75">
      <c r="A51" s="1">
        <v>50</v>
      </c>
      <c r="B51" s="1">
        <v>2</v>
      </c>
      <c r="C51" s="1" t="s">
        <v>1697</v>
      </c>
      <c r="D51" s="1" t="s">
        <v>1644</v>
      </c>
      <c r="E51" s="1" t="s">
        <v>568</v>
      </c>
      <c r="F51" s="1" t="s">
        <v>1593</v>
      </c>
      <c r="G51" s="2">
        <v>6.1364652777777778E-2</v>
      </c>
      <c r="H51" s="3" t="s">
        <v>1696</v>
      </c>
      <c r="I51" s="1">
        <v>41</v>
      </c>
      <c r="J51" s="4">
        <f t="shared" si="0"/>
        <v>30.972000000000001</v>
      </c>
    </row>
    <row r="52" spans="1:10" s="1" customFormat="1" ht="12.75">
      <c r="A52" s="1">
        <v>51</v>
      </c>
      <c r="B52" s="1">
        <v>133</v>
      </c>
      <c r="C52" s="1" t="s">
        <v>1698</v>
      </c>
      <c r="D52" s="1" t="s">
        <v>1633</v>
      </c>
      <c r="E52" s="1" t="s">
        <v>568</v>
      </c>
      <c r="F52" s="1" t="s">
        <v>1653</v>
      </c>
      <c r="G52" s="2">
        <v>6.1441875E-2</v>
      </c>
      <c r="H52" s="3" t="s">
        <v>1334</v>
      </c>
      <c r="I52" s="1">
        <v>8</v>
      </c>
      <c r="J52" s="4">
        <f t="shared" si="0"/>
        <v>30.928999999999998</v>
      </c>
    </row>
    <row r="53" spans="1:10" s="1" customFormat="1" ht="12.75">
      <c r="A53" s="1">
        <v>52</v>
      </c>
      <c r="B53" s="1">
        <v>59</v>
      </c>
      <c r="C53" s="1" t="s">
        <v>1699</v>
      </c>
      <c r="D53" s="1" t="s">
        <v>1684</v>
      </c>
      <c r="E53" s="1" t="s">
        <v>568</v>
      </c>
      <c r="F53" s="1" t="s">
        <v>1593</v>
      </c>
      <c r="G53" s="2">
        <v>6.1597303240740746E-2</v>
      </c>
      <c r="H53" s="3" t="s">
        <v>1700</v>
      </c>
      <c r="I53" s="1">
        <v>42</v>
      </c>
      <c r="J53" s="4">
        <f t="shared" si="0"/>
        <v>30.844999999999999</v>
      </c>
    </row>
    <row r="54" spans="1:10" s="1" customFormat="1" ht="12.75">
      <c r="A54" s="1">
        <v>53</v>
      </c>
      <c r="B54" s="1">
        <v>123</v>
      </c>
      <c r="C54" s="1" t="s">
        <v>1701</v>
      </c>
      <c r="D54" s="1" t="s">
        <v>1702</v>
      </c>
      <c r="E54" s="1" t="s">
        <v>1032</v>
      </c>
      <c r="F54" s="1" t="s">
        <v>1653</v>
      </c>
      <c r="G54" s="2">
        <v>6.1644756944444441E-2</v>
      </c>
      <c r="H54" s="3" t="s">
        <v>1703</v>
      </c>
      <c r="I54" s="1">
        <v>9</v>
      </c>
      <c r="J54" s="4">
        <f t="shared" si="0"/>
        <v>30.818999999999999</v>
      </c>
    </row>
    <row r="55" spans="1:10" s="1" customFormat="1" ht="12.75">
      <c r="A55" s="1">
        <v>54</v>
      </c>
      <c r="B55" s="1">
        <v>165</v>
      </c>
      <c r="C55" s="1" t="s">
        <v>1704</v>
      </c>
      <c r="D55" s="1">
        <v>0</v>
      </c>
      <c r="E55" s="1" t="s">
        <v>729</v>
      </c>
      <c r="F55" s="1" t="s">
        <v>1649</v>
      </c>
      <c r="G55" s="2">
        <v>6.1833275462962967E-2</v>
      </c>
      <c r="H55" s="3" t="s">
        <v>1705</v>
      </c>
      <c r="I55" s="1">
        <v>3</v>
      </c>
      <c r="J55" s="4">
        <f t="shared" si="0"/>
        <v>30.716999999999999</v>
      </c>
    </row>
    <row r="56" spans="1:10" s="1" customFormat="1" ht="12.75">
      <c r="A56" s="1">
        <v>55</v>
      </c>
      <c r="B56" s="1">
        <v>31</v>
      </c>
      <c r="C56" s="1" t="s">
        <v>1706</v>
      </c>
      <c r="D56" s="1" t="s">
        <v>1707</v>
      </c>
      <c r="E56" s="1" t="s">
        <v>914</v>
      </c>
      <c r="F56" s="1" t="s">
        <v>1593</v>
      </c>
      <c r="G56" s="2">
        <v>6.1846782407407409E-2</v>
      </c>
      <c r="H56" s="3" t="s">
        <v>1708</v>
      </c>
      <c r="I56" s="1">
        <v>43</v>
      </c>
      <c r="J56" s="4">
        <f t="shared" si="0"/>
        <v>30.709</v>
      </c>
    </row>
    <row r="57" spans="1:10" s="1" customFormat="1" ht="12.75">
      <c r="A57" s="1">
        <v>56</v>
      </c>
      <c r="B57" s="1">
        <v>51</v>
      </c>
      <c r="C57" s="1" t="s">
        <v>1709</v>
      </c>
      <c r="D57" s="1" t="s">
        <v>1710</v>
      </c>
      <c r="E57" s="1" t="s">
        <v>1097</v>
      </c>
      <c r="F57" s="1" t="s">
        <v>1593</v>
      </c>
      <c r="G57" s="2">
        <v>6.1934780092592595E-2</v>
      </c>
      <c r="H57" s="3" t="s">
        <v>1711</v>
      </c>
      <c r="I57" s="1">
        <v>44</v>
      </c>
      <c r="J57" s="4">
        <f t="shared" si="0"/>
        <v>30.661999999999999</v>
      </c>
    </row>
    <row r="58" spans="1:10" s="1" customFormat="1" ht="12.75">
      <c r="A58" s="1">
        <v>57</v>
      </c>
      <c r="B58" s="1">
        <v>43</v>
      </c>
      <c r="C58" s="1" t="s">
        <v>1712</v>
      </c>
      <c r="D58" s="1" t="s">
        <v>913</v>
      </c>
      <c r="E58" s="1" t="s">
        <v>914</v>
      </c>
      <c r="F58" s="1" t="s">
        <v>1593</v>
      </c>
      <c r="G58" s="2">
        <v>6.2177581018518523E-2</v>
      </c>
      <c r="H58" s="3" t="s">
        <v>1713</v>
      </c>
      <c r="I58" s="1">
        <v>45</v>
      </c>
      <c r="J58" s="4">
        <f t="shared" si="0"/>
        <v>30.532</v>
      </c>
    </row>
    <row r="59" spans="1:10" s="1" customFormat="1" ht="12.75">
      <c r="A59" s="1">
        <v>58</v>
      </c>
      <c r="B59" s="1">
        <v>186</v>
      </c>
      <c r="C59" s="1" t="s">
        <v>1714</v>
      </c>
      <c r="D59" s="1">
        <v>0</v>
      </c>
      <c r="E59" s="1" t="s">
        <v>1715</v>
      </c>
      <c r="F59" s="1" t="s">
        <v>1649</v>
      </c>
      <c r="G59" s="2">
        <v>6.2181620370370373E-2</v>
      </c>
      <c r="H59" s="3" t="s">
        <v>1716</v>
      </c>
      <c r="I59" s="1">
        <v>4</v>
      </c>
      <c r="J59" s="4">
        <f t="shared" si="0"/>
        <v>30.53</v>
      </c>
    </row>
    <row r="60" spans="1:10" s="1" customFormat="1" ht="12.75">
      <c r="A60" s="1">
        <v>59</v>
      </c>
      <c r="B60" s="1">
        <v>35</v>
      </c>
      <c r="C60" s="1" t="s">
        <v>1717</v>
      </c>
      <c r="D60" s="1" t="s">
        <v>38</v>
      </c>
      <c r="E60" s="1" t="s">
        <v>917</v>
      </c>
      <c r="F60" s="1" t="s">
        <v>1593</v>
      </c>
      <c r="G60" s="2">
        <v>6.223392361111111E-2</v>
      </c>
      <c r="H60" s="3" t="s">
        <v>1718</v>
      </c>
      <c r="I60" s="1">
        <v>46</v>
      </c>
      <c r="J60" s="4">
        <f t="shared" si="0"/>
        <v>30.501999999999999</v>
      </c>
    </row>
    <row r="61" spans="1:10" s="1" customFormat="1" ht="12.75">
      <c r="A61" s="1">
        <v>60</v>
      </c>
      <c r="B61" s="1">
        <v>188</v>
      </c>
      <c r="C61" s="1" t="s">
        <v>1719</v>
      </c>
      <c r="D61" s="1">
        <v>0</v>
      </c>
      <c r="E61" s="1" t="s">
        <v>653</v>
      </c>
      <c r="F61" s="1" t="s">
        <v>1649</v>
      </c>
      <c r="G61" s="2">
        <v>6.2621516203703709E-2</v>
      </c>
      <c r="H61" s="3" t="s">
        <v>1720</v>
      </c>
      <c r="I61" s="1">
        <v>5</v>
      </c>
      <c r="J61" s="4">
        <f t="shared" si="0"/>
        <v>30.297999999999998</v>
      </c>
    </row>
    <row r="62" spans="1:10" s="1" customFormat="1" ht="12.75">
      <c r="A62" s="1">
        <v>61</v>
      </c>
      <c r="B62" s="1">
        <v>57</v>
      </c>
      <c r="C62" s="1" t="s">
        <v>1721</v>
      </c>
      <c r="D62" s="1" t="s">
        <v>1684</v>
      </c>
      <c r="E62" s="1" t="s">
        <v>568</v>
      </c>
      <c r="F62" s="1" t="s">
        <v>1593</v>
      </c>
      <c r="G62" s="2">
        <v>6.3481805555555548E-2</v>
      </c>
      <c r="H62" s="3" t="s">
        <v>1722</v>
      </c>
      <c r="I62" s="1">
        <v>47</v>
      </c>
      <c r="J62" s="4">
        <f t="shared" si="0"/>
        <v>29.853000000000002</v>
      </c>
    </row>
    <row r="63" spans="1:10" s="1" customFormat="1" ht="12.75">
      <c r="A63" s="1">
        <v>62</v>
      </c>
      <c r="B63" s="1">
        <v>132</v>
      </c>
      <c r="C63" s="1" t="s">
        <v>1723</v>
      </c>
      <c r="D63" s="1" t="s">
        <v>1684</v>
      </c>
      <c r="E63" s="1" t="s">
        <v>568</v>
      </c>
      <c r="F63" s="1" t="s">
        <v>1653</v>
      </c>
      <c r="G63" s="2">
        <v>6.3600821759259255E-2</v>
      </c>
      <c r="H63" s="3" t="s">
        <v>1724</v>
      </c>
      <c r="I63" s="1">
        <v>10</v>
      </c>
      <c r="J63" s="4">
        <f t="shared" si="0"/>
        <v>29.792000000000002</v>
      </c>
    </row>
    <row r="64" spans="1:10" s="1" customFormat="1" ht="12.75">
      <c r="A64" s="1">
        <v>63</v>
      </c>
      <c r="B64" s="1">
        <v>50</v>
      </c>
      <c r="C64" s="1" t="s">
        <v>1725</v>
      </c>
      <c r="D64" s="1" t="s">
        <v>1702</v>
      </c>
      <c r="E64" s="1" t="s">
        <v>1032</v>
      </c>
      <c r="F64" s="1" t="s">
        <v>1593</v>
      </c>
      <c r="G64" s="2">
        <v>6.3862569444444447E-2</v>
      </c>
      <c r="H64" s="3" t="s">
        <v>1726</v>
      </c>
      <c r="I64" s="1">
        <v>48</v>
      </c>
      <c r="J64" s="4">
        <f t="shared" si="0"/>
        <v>29.66</v>
      </c>
    </row>
    <row r="65" spans="1:10" s="1" customFormat="1" ht="12.75">
      <c r="A65" s="1">
        <v>64</v>
      </c>
      <c r="B65" s="1">
        <v>116</v>
      </c>
      <c r="C65" s="1" t="s">
        <v>1727</v>
      </c>
      <c r="D65" s="1" t="s">
        <v>38</v>
      </c>
      <c r="E65" s="1" t="s">
        <v>917</v>
      </c>
      <c r="F65" s="1" t="s">
        <v>1653</v>
      </c>
      <c r="G65" s="2">
        <v>6.4341631944444436E-2</v>
      </c>
      <c r="H65" s="3" t="s">
        <v>636</v>
      </c>
      <c r="I65" s="1">
        <v>11</v>
      </c>
      <c r="J65" s="4">
        <f t="shared" si="0"/>
        <v>29.420999999999999</v>
      </c>
    </row>
    <row r="66" spans="1:10" s="1" customFormat="1" ht="12.75">
      <c r="A66" s="1">
        <v>65</v>
      </c>
      <c r="B66" s="1">
        <v>125</v>
      </c>
      <c r="C66" s="1" t="s">
        <v>1728</v>
      </c>
      <c r="D66" s="1" t="s">
        <v>1627</v>
      </c>
      <c r="E66" s="1" t="s">
        <v>568</v>
      </c>
      <c r="F66" s="1" t="s">
        <v>1653</v>
      </c>
      <c r="G66" s="2">
        <v>6.4540405092592595E-2</v>
      </c>
      <c r="H66" s="3" t="s">
        <v>1729</v>
      </c>
      <c r="I66" s="1">
        <v>12</v>
      </c>
      <c r="J66" s="4">
        <f t="shared" si="0"/>
        <v>29.323</v>
      </c>
    </row>
    <row r="67" spans="1:10" s="1" customFormat="1" ht="12.75">
      <c r="A67" s="1">
        <v>66</v>
      </c>
      <c r="B67" s="1">
        <v>120</v>
      </c>
      <c r="C67" s="1" t="s">
        <v>1730</v>
      </c>
      <c r="D67" s="1" t="s">
        <v>1630</v>
      </c>
      <c r="E67" s="1" t="s">
        <v>998</v>
      </c>
      <c r="F67" s="1" t="s">
        <v>1653</v>
      </c>
      <c r="G67" s="2">
        <v>6.4543530092592602E-2</v>
      </c>
      <c r="H67" s="3" t="s">
        <v>1731</v>
      </c>
      <c r="I67" s="1">
        <v>13</v>
      </c>
      <c r="J67" s="4">
        <f t="shared" ref="J67:J130" si="1">IFERROR(VALUE(H67),"")</f>
        <v>29.321999999999999</v>
      </c>
    </row>
    <row r="68" spans="1:10" s="1" customFormat="1" ht="12.75">
      <c r="A68" s="1">
        <v>67</v>
      </c>
      <c r="B68" s="1">
        <v>21</v>
      </c>
      <c r="C68" s="1" t="s">
        <v>1732</v>
      </c>
      <c r="D68" s="1" t="s">
        <v>1609</v>
      </c>
      <c r="E68" s="1" t="s">
        <v>568</v>
      </c>
      <c r="F68" s="1" t="s">
        <v>1593</v>
      </c>
      <c r="G68" s="2">
        <v>6.4592824074074073E-2</v>
      </c>
      <c r="H68" s="3" t="s">
        <v>1733</v>
      </c>
      <c r="I68" s="1">
        <v>49</v>
      </c>
      <c r="J68" s="4">
        <f t="shared" si="1"/>
        <v>29.297999999999998</v>
      </c>
    </row>
    <row r="69" spans="1:10" s="1" customFormat="1" ht="12.75">
      <c r="A69" s="1">
        <v>68</v>
      </c>
      <c r="B69" s="1">
        <v>9</v>
      </c>
      <c r="C69" s="1" t="s">
        <v>1734</v>
      </c>
      <c r="D69" s="1" t="s">
        <v>1644</v>
      </c>
      <c r="E69" s="1" t="s">
        <v>568</v>
      </c>
      <c r="F69" s="1" t="s">
        <v>1593</v>
      </c>
      <c r="G69" s="2">
        <v>6.4815358796296296E-2</v>
      </c>
      <c r="H69" s="3" t="s">
        <v>1735</v>
      </c>
      <c r="I69" s="1">
        <v>50</v>
      </c>
      <c r="J69" s="4">
        <f t="shared" si="1"/>
        <v>29.189</v>
      </c>
    </row>
    <row r="70" spans="1:10" s="1" customFormat="1" ht="12.75">
      <c r="A70" s="1">
        <v>69</v>
      </c>
      <c r="B70" s="1">
        <v>119</v>
      </c>
      <c r="C70" s="1" t="s">
        <v>1736</v>
      </c>
      <c r="D70" s="1" t="s">
        <v>1737</v>
      </c>
      <c r="E70" s="1" t="s">
        <v>998</v>
      </c>
      <c r="F70" s="1" t="s">
        <v>1653</v>
      </c>
      <c r="G70" s="2">
        <v>6.5012476851851853E-2</v>
      </c>
      <c r="H70" s="3" t="s">
        <v>1738</v>
      </c>
      <c r="I70" s="1">
        <v>14</v>
      </c>
      <c r="J70" s="4">
        <f t="shared" si="1"/>
        <v>29.093</v>
      </c>
    </row>
    <row r="71" spans="1:10" s="1" customFormat="1" ht="12.75">
      <c r="A71" s="1">
        <v>70</v>
      </c>
      <c r="B71" s="1">
        <v>11</v>
      </c>
      <c r="C71" s="1" t="s">
        <v>1739</v>
      </c>
      <c r="D71" s="1" t="s">
        <v>1644</v>
      </c>
      <c r="E71" s="1" t="s">
        <v>568</v>
      </c>
      <c r="F71" s="1" t="s">
        <v>1593</v>
      </c>
      <c r="G71" s="2">
        <v>6.5036770833333327E-2</v>
      </c>
      <c r="H71" s="3" t="s">
        <v>1740</v>
      </c>
      <c r="I71" s="1">
        <v>51</v>
      </c>
      <c r="J71" s="4">
        <f t="shared" si="1"/>
        <v>29.082000000000001</v>
      </c>
    </row>
    <row r="72" spans="1:10" s="1" customFormat="1" ht="12.75">
      <c r="A72" s="1">
        <v>71</v>
      </c>
      <c r="B72" s="1">
        <v>4</v>
      </c>
      <c r="C72" s="1" t="s">
        <v>1741</v>
      </c>
      <c r="D72" s="1" t="s">
        <v>1644</v>
      </c>
      <c r="E72" s="1" t="s">
        <v>568</v>
      </c>
      <c r="F72" s="1" t="s">
        <v>1593</v>
      </c>
      <c r="G72" s="2">
        <v>6.5102129629629635E-2</v>
      </c>
      <c r="H72" s="3" t="s">
        <v>1742</v>
      </c>
      <c r="I72" s="1">
        <v>52</v>
      </c>
      <c r="J72" s="4">
        <f t="shared" si="1"/>
        <v>29.05</v>
      </c>
    </row>
    <row r="73" spans="1:10" s="1" customFormat="1" ht="12.75">
      <c r="A73" s="1">
        <v>72</v>
      </c>
      <c r="B73" s="1">
        <v>104</v>
      </c>
      <c r="C73" s="1" t="s">
        <v>1743</v>
      </c>
      <c r="D73" s="1" t="s">
        <v>1609</v>
      </c>
      <c r="E73" s="1" t="s">
        <v>568</v>
      </c>
      <c r="F73" s="1" t="s">
        <v>1653</v>
      </c>
      <c r="G73" s="2">
        <v>6.5252453703703708E-2</v>
      </c>
      <c r="H73" s="3" t="s">
        <v>1744</v>
      </c>
      <c r="I73" s="1">
        <v>15</v>
      </c>
      <c r="J73" s="4">
        <f t="shared" si="1"/>
        <v>28.978000000000002</v>
      </c>
    </row>
    <row r="74" spans="1:10" s="1" customFormat="1" ht="12.75">
      <c r="A74" s="1">
        <v>73</v>
      </c>
      <c r="B74" s="1">
        <v>162</v>
      </c>
      <c r="C74" s="1" t="s">
        <v>1745</v>
      </c>
      <c r="D74" s="1">
        <v>0</v>
      </c>
      <c r="E74" s="1" t="s">
        <v>1556</v>
      </c>
      <c r="F74" s="1" t="s">
        <v>1649</v>
      </c>
      <c r="G74" s="2">
        <v>6.5455659722222226E-2</v>
      </c>
      <c r="H74" s="3" t="s">
        <v>1746</v>
      </c>
      <c r="I74" s="1">
        <v>6</v>
      </c>
      <c r="J74" s="4">
        <f t="shared" si="1"/>
        <v>28.88</v>
      </c>
    </row>
    <row r="75" spans="1:10" s="1" customFormat="1" ht="12.75">
      <c r="A75" s="1">
        <v>74</v>
      </c>
      <c r="B75" s="1">
        <v>198</v>
      </c>
      <c r="C75" s="1" t="s">
        <v>1747</v>
      </c>
      <c r="D75" s="1">
        <v>0</v>
      </c>
      <c r="E75" s="1" t="s">
        <v>653</v>
      </c>
      <c r="F75" s="1" t="s">
        <v>1649</v>
      </c>
      <c r="G75" s="2">
        <v>6.5600983796296294E-2</v>
      </c>
      <c r="H75" s="3" t="s">
        <v>1748</v>
      </c>
      <c r="I75" s="1">
        <v>7</v>
      </c>
      <c r="J75" s="4">
        <f t="shared" si="1"/>
        <v>28.811</v>
      </c>
    </row>
    <row r="76" spans="1:10" s="1" customFormat="1" ht="12.75">
      <c r="A76" s="1">
        <v>75</v>
      </c>
      <c r="B76" s="1">
        <v>101</v>
      </c>
      <c r="C76" s="1" t="s">
        <v>1749</v>
      </c>
      <c r="D76" s="1" t="s">
        <v>1644</v>
      </c>
      <c r="E76" s="1" t="s">
        <v>568</v>
      </c>
      <c r="F76" s="1" t="s">
        <v>1653</v>
      </c>
      <c r="G76" s="2">
        <v>6.624202546296297E-2</v>
      </c>
      <c r="H76" s="3" t="s">
        <v>1750</v>
      </c>
      <c r="I76" s="1">
        <v>16</v>
      </c>
      <c r="J76" s="4">
        <f t="shared" si="1"/>
        <v>28.51</v>
      </c>
    </row>
    <row r="77" spans="1:10" s="1" customFormat="1" ht="12.75">
      <c r="A77" s="1">
        <v>76</v>
      </c>
      <c r="B77" s="1">
        <v>117</v>
      </c>
      <c r="C77" s="1" t="s">
        <v>1751</v>
      </c>
      <c r="D77" s="1" t="s">
        <v>38</v>
      </c>
      <c r="E77" s="1" t="s">
        <v>917</v>
      </c>
      <c r="F77" s="1" t="s">
        <v>1653</v>
      </c>
      <c r="G77" s="2">
        <v>6.6334340277777779E-2</v>
      </c>
      <c r="H77" s="3" t="s">
        <v>1752</v>
      </c>
      <c r="I77" s="1">
        <v>17</v>
      </c>
      <c r="J77" s="4">
        <f t="shared" si="1"/>
        <v>28.468</v>
      </c>
    </row>
    <row r="78" spans="1:10" s="1" customFormat="1" ht="12.75">
      <c r="A78" s="1">
        <v>77</v>
      </c>
      <c r="B78" s="1">
        <v>5</v>
      </c>
      <c r="C78" s="1" t="s">
        <v>1753</v>
      </c>
      <c r="D78" s="1" t="s">
        <v>1644</v>
      </c>
      <c r="E78" s="1" t="s">
        <v>568</v>
      </c>
      <c r="F78" s="1" t="s">
        <v>1593</v>
      </c>
      <c r="G78" s="2">
        <v>6.6504108796296299E-2</v>
      </c>
      <c r="H78" s="3" t="s">
        <v>1754</v>
      </c>
      <c r="I78" s="1">
        <v>53</v>
      </c>
      <c r="J78" s="4">
        <f t="shared" si="1"/>
        <v>28.388999999999999</v>
      </c>
    </row>
    <row r="79" spans="1:10" s="1" customFormat="1" ht="12.75">
      <c r="A79" s="1">
        <v>78</v>
      </c>
      <c r="B79" s="1">
        <v>135</v>
      </c>
      <c r="C79" s="1" t="s">
        <v>1755</v>
      </c>
      <c r="D79" s="1" t="s">
        <v>1633</v>
      </c>
      <c r="E79" s="1" t="s">
        <v>568</v>
      </c>
      <c r="F79" s="1" t="s">
        <v>1653</v>
      </c>
      <c r="G79" s="2">
        <v>6.6567743055555559E-2</v>
      </c>
      <c r="H79" s="3" t="s">
        <v>1756</v>
      </c>
      <c r="I79" s="1">
        <v>18</v>
      </c>
      <c r="J79" s="4">
        <f t="shared" si="1"/>
        <v>28.36</v>
      </c>
    </row>
    <row r="80" spans="1:10" s="1" customFormat="1" ht="12.75">
      <c r="A80" s="1">
        <v>79</v>
      </c>
      <c r="B80" s="1">
        <v>155</v>
      </c>
      <c r="C80" s="1" t="s">
        <v>1757</v>
      </c>
      <c r="D80" s="1">
        <v>0</v>
      </c>
      <c r="E80" s="1" t="s">
        <v>653</v>
      </c>
      <c r="F80" s="1" t="s">
        <v>1649</v>
      </c>
      <c r="G80" s="2">
        <v>6.6796724537037042E-2</v>
      </c>
      <c r="H80" s="3" t="s">
        <v>1758</v>
      </c>
      <c r="I80" s="1">
        <v>8</v>
      </c>
      <c r="J80" s="4">
        <f t="shared" si="1"/>
        <v>28.254999999999999</v>
      </c>
    </row>
    <row r="81" spans="1:10" s="1" customFormat="1" ht="12.75">
      <c r="A81" s="1">
        <v>80</v>
      </c>
      <c r="B81" s="1">
        <v>170</v>
      </c>
      <c r="C81" s="1" t="s">
        <v>1759</v>
      </c>
      <c r="D81" s="1">
        <v>0</v>
      </c>
      <c r="E81" s="1" t="s">
        <v>1556</v>
      </c>
      <c r="F81" s="1" t="s">
        <v>1649</v>
      </c>
      <c r="G81" s="2">
        <v>6.7163946759259255E-2</v>
      </c>
      <c r="H81" s="3" t="s">
        <v>1760</v>
      </c>
      <c r="I81" s="1">
        <v>9</v>
      </c>
      <c r="J81" s="4">
        <f t="shared" si="1"/>
        <v>28.088999999999999</v>
      </c>
    </row>
    <row r="82" spans="1:10" s="1" customFormat="1" ht="12.75">
      <c r="A82" s="1">
        <v>81</v>
      </c>
      <c r="B82" s="1">
        <v>115</v>
      </c>
      <c r="C82" s="1" t="s">
        <v>1761</v>
      </c>
      <c r="D82" s="1" t="s">
        <v>38</v>
      </c>
      <c r="E82" s="1" t="s">
        <v>917</v>
      </c>
      <c r="F82" s="1" t="s">
        <v>1653</v>
      </c>
      <c r="G82" s="2">
        <v>6.7937175925925922E-2</v>
      </c>
      <c r="H82" s="3" t="s">
        <v>1762</v>
      </c>
      <c r="I82" s="1">
        <v>19</v>
      </c>
      <c r="J82" s="4">
        <f t="shared" si="1"/>
        <v>27.744</v>
      </c>
    </row>
    <row r="83" spans="1:10" s="1" customFormat="1" ht="12.75">
      <c r="A83" s="1">
        <v>82</v>
      </c>
      <c r="B83" s="1">
        <v>112</v>
      </c>
      <c r="C83" s="1" t="s">
        <v>1763</v>
      </c>
      <c r="D83" s="1" t="s">
        <v>68</v>
      </c>
      <c r="E83" s="1" t="s">
        <v>568</v>
      </c>
      <c r="F83" s="1" t="s">
        <v>1653</v>
      </c>
      <c r="G83" s="2">
        <v>6.7938865740740748E-2</v>
      </c>
      <c r="H83" s="3" t="s">
        <v>1762</v>
      </c>
      <c r="I83" s="1">
        <v>20</v>
      </c>
      <c r="J83" s="4">
        <f t="shared" si="1"/>
        <v>27.744</v>
      </c>
    </row>
    <row r="84" spans="1:10" s="1" customFormat="1" ht="12.75">
      <c r="A84" s="1">
        <v>83</v>
      </c>
      <c r="B84" s="1">
        <v>38</v>
      </c>
      <c r="C84" s="1" t="s">
        <v>1764</v>
      </c>
      <c r="D84" s="1" t="s">
        <v>1630</v>
      </c>
      <c r="E84" s="1" t="s">
        <v>998</v>
      </c>
      <c r="F84" s="1" t="s">
        <v>1593</v>
      </c>
      <c r="G84" s="2">
        <v>6.913344907407408E-2</v>
      </c>
      <c r="H84" s="3" t="s">
        <v>1765</v>
      </c>
      <c r="I84" s="1">
        <v>54</v>
      </c>
      <c r="J84" s="4">
        <f t="shared" si="1"/>
        <v>27.228000000000002</v>
      </c>
    </row>
    <row r="85" spans="1:10" s="1" customFormat="1" ht="12.75">
      <c r="A85" s="1">
        <v>84</v>
      </c>
      <c r="B85" s="1">
        <v>124</v>
      </c>
      <c r="C85" s="1" t="s">
        <v>1766</v>
      </c>
      <c r="D85" s="1" t="s">
        <v>1767</v>
      </c>
      <c r="E85" s="1" t="s">
        <v>1097</v>
      </c>
      <c r="F85" s="1" t="s">
        <v>1653</v>
      </c>
      <c r="G85" s="2">
        <v>6.9134432870370369E-2</v>
      </c>
      <c r="H85" s="3" t="s">
        <v>1768</v>
      </c>
      <c r="I85" s="1">
        <v>21</v>
      </c>
      <c r="J85" s="4">
        <f t="shared" si="1"/>
        <v>27.227</v>
      </c>
    </row>
    <row r="86" spans="1:10" s="1" customFormat="1" ht="12.75">
      <c r="A86" s="1">
        <v>85</v>
      </c>
      <c r="B86" s="1">
        <v>118</v>
      </c>
      <c r="C86" s="1" t="s">
        <v>1769</v>
      </c>
      <c r="D86" s="1" t="s">
        <v>38</v>
      </c>
      <c r="E86" s="1" t="s">
        <v>917</v>
      </c>
      <c r="F86" s="1" t="s">
        <v>1653</v>
      </c>
      <c r="G86" s="2">
        <v>6.9527349537037042E-2</v>
      </c>
      <c r="H86" s="3" t="s">
        <v>1770</v>
      </c>
      <c r="I86" s="1">
        <v>22</v>
      </c>
      <c r="J86" s="4">
        <f t="shared" si="1"/>
        <v>27.062000000000001</v>
      </c>
    </row>
    <row r="87" spans="1:10" s="1" customFormat="1" ht="12.75">
      <c r="A87" s="1">
        <v>86</v>
      </c>
      <c r="B87" s="1">
        <v>156</v>
      </c>
      <c r="C87" s="1" t="s">
        <v>1771</v>
      </c>
      <c r="D87" s="1">
        <v>0</v>
      </c>
      <c r="E87" s="1" t="s">
        <v>1556</v>
      </c>
      <c r="F87" s="1" t="s">
        <v>1649</v>
      </c>
      <c r="G87" s="2">
        <v>6.9536527777777773E-2</v>
      </c>
      <c r="H87" s="3" t="s">
        <v>1772</v>
      </c>
      <c r="I87" s="1">
        <v>10</v>
      </c>
      <c r="J87" s="4">
        <f t="shared" si="1"/>
        <v>27.058</v>
      </c>
    </row>
    <row r="88" spans="1:10" s="1" customFormat="1" ht="12.75">
      <c r="A88" s="1">
        <v>87</v>
      </c>
      <c r="B88" s="1">
        <v>37</v>
      </c>
      <c r="C88" s="1" t="s">
        <v>1773</v>
      </c>
      <c r="D88" s="1" t="s">
        <v>1630</v>
      </c>
      <c r="E88" s="1" t="s">
        <v>998</v>
      </c>
      <c r="F88" s="1" t="s">
        <v>1593</v>
      </c>
      <c r="G88" s="2">
        <v>7.0441296296296294E-2</v>
      </c>
      <c r="H88" s="3" t="s">
        <v>1774</v>
      </c>
      <c r="I88" s="1">
        <v>55</v>
      </c>
      <c r="J88" s="4">
        <f t="shared" si="1"/>
        <v>26.684999999999999</v>
      </c>
    </row>
    <row r="89" spans="1:10" s="1" customFormat="1" ht="12.75">
      <c r="A89" s="1">
        <v>88</v>
      </c>
      <c r="B89" s="1">
        <v>121</v>
      </c>
      <c r="C89" s="1" t="s">
        <v>1775</v>
      </c>
      <c r="D89" s="1" t="s">
        <v>913</v>
      </c>
      <c r="E89" s="1" t="s">
        <v>914</v>
      </c>
      <c r="F89" s="1" t="s">
        <v>1653</v>
      </c>
      <c r="G89" s="2">
        <v>7.0445729166666679E-2</v>
      </c>
      <c r="H89" s="3" t="s">
        <v>1776</v>
      </c>
      <c r="I89" s="1">
        <v>23</v>
      </c>
      <c r="J89" s="4">
        <f t="shared" si="1"/>
        <v>26.683</v>
      </c>
    </row>
    <row r="90" spans="1:10" s="1" customFormat="1" ht="12.75">
      <c r="A90" s="1">
        <v>89</v>
      </c>
      <c r="B90" s="1">
        <v>160</v>
      </c>
      <c r="C90" s="1" t="s">
        <v>1777</v>
      </c>
      <c r="D90" s="1">
        <v>0</v>
      </c>
      <c r="E90" s="1" t="s">
        <v>1556</v>
      </c>
      <c r="F90" s="1" t="s">
        <v>1649</v>
      </c>
      <c r="G90" s="2">
        <v>7.143373842592593E-2</v>
      </c>
      <c r="H90" s="3" t="s">
        <v>1778</v>
      </c>
      <c r="I90" s="1">
        <v>11</v>
      </c>
      <c r="J90" s="4">
        <f t="shared" si="1"/>
        <v>26.286999999999999</v>
      </c>
    </row>
    <row r="91" spans="1:10" s="1" customFormat="1" ht="12.75">
      <c r="A91" s="1">
        <v>90</v>
      </c>
      <c r="B91" s="1">
        <v>176</v>
      </c>
      <c r="C91" s="1" t="s">
        <v>1779</v>
      </c>
      <c r="D91" s="1">
        <v>0</v>
      </c>
      <c r="E91" s="1" t="s">
        <v>288</v>
      </c>
      <c r="F91" s="1" t="s">
        <v>1649</v>
      </c>
      <c r="G91" s="2">
        <v>7.1882106481481481E-2</v>
      </c>
      <c r="H91" s="3" t="s">
        <v>1780</v>
      </c>
      <c r="I91" s="1">
        <v>12</v>
      </c>
      <c r="J91" s="4">
        <f t="shared" si="1"/>
        <v>26.111000000000001</v>
      </c>
    </row>
    <row r="92" spans="1:10" s="1" customFormat="1" ht="12.75">
      <c r="A92" s="1">
        <v>91</v>
      </c>
      <c r="B92" s="1">
        <v>157</v>
      </c>
      <c r="C92" s="1" t="s">
        <v>1781</v>
      </c>
      <c r="D92" s="1">
        <v>0</v>
      </c>
      <c r="E92" s="1" t="s">
        <v>1715</v>
      </c>
      <c r="F92" s="1" t="s">
        <v>1649</v>
      </c>
      <c r="G92" s="2">
        <v>7.2140844907407409E-2</v>
      </c>
      <c r="H92" s="3" t="s">
        <v>1782</v>
      </c>
      <c r="I92" s="1">
        <v>13</v>
      </c>
      <c r="J92" s="4">
        <f t="shared" si="1"/>
        <v>26.010999999999999</v>
      </c>
    </row>
    <row r="93" spans="1:10" s="1" customFormat="1" ht="12.75">
      <c r="A93" s="1">
        <v>92</v>
      </c>
      <c r="B93" s="1">
        <v>171</v>
      </c>
      <c r="C93" s="1" t="s">
        <v>1783</v>
      </c>
      <c r="D93" s="1">
        <v>0</v>
      </c>
      <c r="E93" s="1" t="s">
        <v>397</v>
      </c>
      <c r="F93" s="1" t="s">
        <v>1649</v>
      </c>
      <c r="G93" s="2">
        <v>7.2516064814814818E-2</v>
      </c>
      <c r="H93" s="3" t="s">
        <v>1784</v>
      </c>
      <c r="I93" s="1">
        <v>14</v>
      </c>
      <c r="J93" s="4">
        <f t="shared" si="1"/>
        <v>25.867000000000001</v>
      </c>
    </row>
    <row r="94" spans="1:10" s="1" customFormat="1" ht="12.75">
      <c r="A94" s="1">
        <v>93</v>
      </c>
      <c r="B94" s="1">
        <v>193</v>
      </c>
      <c r="C94" s="1" t="s">
        <v>1785</v>
      </c>
      <c r="D94" s="1">
        <v>0</v>
      </c>
      <c r="E94" s="1" t="s">
        <v>1556</v>
      </c>
      <c r="F94" s="1" t="s">
        <v>1649</v>
      </c>
      <c r="G94" s="2">
        <v>7.2543159722222222E-2</v>
      </c>
      <c r="H94" s="3" t="s">
        <v>1786</v>
      </c>
      <c r="I94" s="1">
        <v>15</v>
      </c>
      <c r="J94" s="4">
        <f t="shared" si="1"/>
        <v>25.856000000000002</v>
      </c>
    </row>
    <row r="95" spans="1:10" s="1" customFormat="1" ht="12.75">
      <c r="A95" s="1">
        <v>94</v>
      </c>
      <c r="B95" s="1">
        <v>201</v>
      </c>
      <c r="C95" s="1" t="s">
        <v>1787</v>
      </c>
      <c r="D95" s="1">
        <v>0</v>
      </c>
      <c r="E95" s="1" t="s">
        <v>568</v>
      </c>
      <c r="F95" s="1" t="s">
        <v>1788</v>
      </c>
      <c r="G95" s="2">
        <v>7.2544768518518529E-2</v>
      </c>
      <c r="H95" s="3" t="s">
        <v>1786</v>
      </c>
      <c r="I95" s="1">
        <v>1</v>
      </c>
      <c r="J95" s="4">
        <f t="shared" si="1"/>
        <v>25.856000000000002</v>
      </c>
    </row>
    <row r="96" spans="1:10" s="1" customFormat="1" ht="12.75">
      <c r="A96" s="1">
        <v>95</v>
      </c>
      <c r="B96" s="1">
        <v>106</v>
      </c>
      <c r="C96" s="1" t="s">
        <v>1789</v>
      </c>
      <c r="D96" s="1" t="s">
        <v>1609</v>
      </c>
      <c r="E96" s="1" t="s">
        <v>568</v>
      </c>
      <c r="F96" s="1" t="s">
        <v>1653</v>
      </c>
      <c r="G96" s="2">
        <v>7.3266666666666661E-2</v>
      </c>
      <c r="H96" s="3" t="s">
        <v>1790</v>
      </c>
      <c r="I96" s="1">
        <v>24</v>
      </c>
      <c r="J96" s="4">
        <f t="shared" si="1"/>
        <v>25.582999999999998</v>
      </c>
    </row>
    <row r="97" spans="1:10" s="1" customFormat="1" ht="12.75">
      <c r="A97" s="1">
        <v>96</v>
      </c>
      <c r="B97" s="1">
        <v>197</v>
      </c>
      <c r="C97" s="1" t="s">
        <v>1791</v>
      </c>
      <c r="D97" s="1">
        <v>0</v>
      </c>
      <c r="E97" s="1" t="s">
        <v>1792</v>
      </c>
      <c r="F97" s="1" t="s">
        <v>1649</v>
      </c>
      <c r="G97" s="2">
        <v>7.4166180555555558E-2</v>
      </c>
      <c r="H97" s="3" t="s">
        <v>1793</v>
      </c>
      <c r="I97" s="1">
        <v>16</v>
      </c>
      <c r="J97" s="4">
        <f t="shared" si="1"/>
        <v>25.251000000000001</v>
      </c>
    </row>
    <row r="98" spans="1:10" s="1" customFormat="1" ht="12.75">
      <c r="A98" s="1">
        <v>97</v>
      </c>
      <c r="B98" s="1">
        <v>190</v>
      </c>
      <c r="C98" s="1" t="s">
        <v>1794</v>
      </c>
      <c r="D98" s="1">
        <v>0</v>
      </c>
      <c r="E98" s="1" t="s">
        <v>653</v>
      </c>
      <c r="F98" s="1" t="s">
        <v>1649</v>
      </c>
      <c r="G98" s="2">
        <v>7.4168182870370372E-2</v>
      </c>
      <c r="H98" s="3" t="s">
        <v>1795</v>
      </c>
      <c r="I98" s="1">
        <v>17</v>
      </c>
      <c r="J98" s="4">
        <f t="shared" si="1"/>
        <v>25.25</v>
      </c>
    </row>
    <row r="99" spans="1:10" s="1" customFormat="1" ht="12.75">
      <c r="A99" s="1">
        <v>98</v>
      </c>
      <c r="B99" s="1">
        <v>172</v>
      </c>
      <c r="C99" s="1" t="s">
        <v>1796</v>
      </c>
      <c r="D99" s="1">
        <v>0</v>
      </c>
      <c r="E99" s="1" t="s">
        <v>653</v>
      </c>
      <c r="F99" s="1" t="s">
        <v>1649</v>
      </c>
      <c r="G99" s="2">
        <v>7.4176851851851855E-2</v>
      </c>
      <c r="H99" s="3" t="s">
        <v>1797</v>
      </c>
      <c r="I99" s="1">
        <v>18</v>
      </c>
      <c r="J99" s="4">
        <f t="shared" si="1"/>
        <v>25.247</v>
      </c>
    </row>
    <row r="100" spans="1:10" s="1" customFormat="1" ht="12.75">
      <c r="A100" s="1">
        <v>99</v>
      </c>
      <c r="B100" s="1">
        <v>158</v>
      </c>
      <c r="C100" s="1" t="s">
        <v>1798</v>
      </c>
      <c r="D100" s="1">
        <v>0</v>
      </c>
      <c r="E100" s="1" t="s">
        <v>288</v>
      </c>
      <c r="F100" s="1" t="s">
        <v>1649</v>
      </c>
      <c r="G100" s="2">
        <v>7.425440972222222E-2</v>
      </c>
      <c r="H100" s="3" t="s">
        <v>1799</v>
      </c>
      <c r="I100" s="1">
        <v>19</v>
      </c>
      <c r="J100" s="4">
        <f t="shared" si="1"/>
        <v>25.219000000000001</v>
      </c>
    </row>
    <row r="101" spans="1:10" s="1" customFormat="1" ht="12.75">
      <c r="A101" s="1">
        <v>100</v>
      </c>
      <c r="B101" s="1">
        <v>152</v>
      </c>
      <c r="C101" s="1" t="s">
        <v>1800</v>
      </c>
      <c r="D101" s="1">
        <v>0</v>
      </c>
      <c r="E101" s="1" t="s">
        <v>1715</v>
      </c>
      <c r="F101" s="1" t="s">
        <v>1649</v>
      </c>
      <c r="G101" s="2">
        <v>7.5016365740740734E-2</v>
      </c>
      <c r="H101" s="3" t="s">
        <v>1801</v>
      </c>
      <c r="I101" s="1">
        <v>20</v>
      </c>
      <c r="J101" s="4">
        <f t="shared" si="1"/>
        <v>24.945</v>
      </c>
    </row>
    <row r="102" spans="1:10" s="1" customFormat="1" ht="12.75">
      <c r="A102" s="1">
        <v>101</v>
      </c>
      <c r="B102" s="1">
        <v>153</v>
      </c>
      <c r="C102" s="1" t="s">
        <v>1802</v>
      </c>
      <c r="D102" s="1">
        <v>0</v>
      </c>
      <c r="E102" s="1" t="s">
        <v>1715</v>
      </c>
      <c r="F102" s="1" t="s">
        <v>1649</v>
      </c>
      <c r="G102" s="2">
        <v>7.5017500000000001E-2</v>
      </c>
      <c r="H102" s="3" t="s">
        <v>1803</v>
      </c>
      <c r="I102" s="1">
        <v>21</v>
      </c>
      <c r="J102" s="4">
        <f t="shared" si="1"/>
        <v>24.943999999999999</v>
      </c>
    </row>
    <row r="103" spans="1:10" s="1" customFormat="1" ht="12.75">
      <c r="A103" s="1">
        <v>102</v>
      </c>
      <c r="B103" s="1">
        <v>204</v>
      </c>
      <c r="C103" s="1" t="s">
        <v>1804</v>
      </c>
      <c r="D103" s="1">
        <v>0</v>
      </c>
      <c r="E103" s="1" t="s">
        <v>1805</v>
      </c>
      <c r="F103" s="1" t="s">
        <v>1788</v>
      </c>
      <c r="G103" s="2">
        <v>7.5442337962962958E-2</v>
      </c>
      <c r="H103" s="3" t="s">
        <v>1806</v>
      </c>
      <c r="I103" s="1">
        <v>2</v>
      </c>
      <c r="J103" s="4">
        <f t="shared" si="1"/>
        <v>24.794</v>
      </c>
    </row>
    <row r="104" spans="1:10" s="1" customFormat="1" ht="12.75">
      <c r="A104" s="1">
        <v>103</v>
      </c>
      <c r="B104" s="1">
        <v>129</v>
      </c>
      <c r="C104" s="1" t="s">
        <v>1807</v>
      </c>
      <c r="D104" s="1" t="s">
        <v>1684</v>
      </c>
      <c r="E104" s="1" t="s">
        <v>568</v>
      </c>
      <c r="F104" s="1" t="s">
        <v>1653</v>
      </c>
      <c r="G104" s="2">
        <v>7.5934398148148161E-2</v>
      </c>
      <c r="H104" s="3" t="s">
        <v>1808</v>
      </c>
      <c r="I104" s="1">
        <v>25</v>
      </c>
      <c r="J104" s="4">
        <f t="shared" si="1"/>
        <v>24.622</v>
      </c>
    </row>
    <row r="105" spans="1:10" s="1" customFormat="1" ht="12.75">
      <c r="A105" s="1">
        <v>104</v>
      </c>
      <c r="B105" s="1">
        <v>127</v>
      </c>
      <c r="C105" s="1" t="s">
        <v>1809</v>
      </c>
      <c r="D105" s="1" t="s">
        <v>1627</v>
      </c>
      <c r="E105" s="1" t="s">
        <v>568</v>
      </c>
      <c r="F105" s="1" t="s">
        <v>1653</v>
      </c>
      <c r="G105" s="2">
        <v>7.5934675925925926E-2</v>
      </c>
      <c r="H105" s="3" t="s">
        <v>1808</v>
      </c>
      <c r="I105" s="1">
        <v>26</v>
      </c>
      <c r="J105" s="4">
        <f t="shared" si="1"/>
        <v>24.622</v>
      </c>
    </row>
    <row r="106" spans="1:10" s="1" customFormat="1" ht="12.75">
      <c r="A106" s="1">
        <v>105</v>
      </c>
      <c r="B106" s="1">
        <v>10</v>
      </c>
      <c r="C106" s="1" t="s">
        <v>1810</v>
      </c>
      <c r="D106" s="1" t="s">
        <v>1644</v>
      </c>
      <c r="E106" s="1" t="s">
        <v>568</v>
      </c>
      <c r="F106" s="1" t="s">
        <v>1593</v>
      </c>
      <c r="G106" s="2">
        <v>7.6758263888888886E-2</v>
      </c>
      <c r="H106" s="3" t="s">
        <v>1811</v>
      </c>
      <c r="I106" s="1">
        <v>56</v>
      </c>
      <c r="J106" s="4">
        <f t="shared" si="1"/>
        <v>24.34</v>
      </c>
    </row>
    <row r="107" spans="1:10" s="1" customFormat="1" ht="12.75">
      <c r="A107" s="1">
        <v>106</v>
      </c>
      <c r="B107" s="1">
        <v>128</v>
      </c>
      <c r="C107" s="1" t="s">
        <v>1812</v>
      </c>
      <c r="D107" s="1" t="s">
        <v>1684</v>
      </c>
      <c r="E107" s="1" t="s">
        <v>568</v>
      </c>
      <c r="F107" s="1" t="s">
        <v>1653</v>
      </c>
      <c r="G107" s="2">
        <v>7.6778310185185175E-2</v>
      </c>
      <c r="H107" s="3" t="s">
        <v>1813</v>
      </c>
      <c r="I107" s="1">
        <v>27</v>
      </c>
      <c r="J107" s="4">
        <f t="shared" si="1"/>
        <v>24.334</v>
      </c>
    </row>
    <row r="108" spans="1:10" s="1" customFormat="1" ht="12.75">
      <c r="A108" s="1">
        <v>107</v>
      </c>
      <c r="B108" s="1">
        <v>184</v>
      </c>
      <c r="C108" s="1" t="s">
        <v>1814</v>
      </c>
      <c r="D108" s="1">
        <v>0</v>
      </c>
      <c r="E108" s="1" t="s">
        <v>397</v>
      </c>
      <c r="F108" s="1" t="s">
        <v>1649</v>
      </c>
      <c r="G108" s="2">
        <v>7.725849537037037E-2</v>
      </c>
      <c r="H108" s="3" t="s">
        <v>1815</v>
      </c>
      <c r="I108" s="1">
        <v>22</v>
      </c>
      <c r="J108" s="4">
        <f t="shared" si="1"/>
        <v>24.172000000000001</v>
      </c>
    </row>
    <row r="109" spans="1:10" s="1" customFormat="1" ht="12.75">
      <c r="A109" s="1">
        <v>108</v>
      </c>
      <c r="B109" s="1">
        <v>102</v>
      </c>
      <c r="C109" s="1" t="s">
        <v>1816</v>
      </c>
      <c r="D109" s="1" t="s">
        <v>1644</v>
      </c>
      <c r="E109" s="1" t="s">
        <v>568</v>
      </c>
      <c r="F109" s="1" t="s">
        <v>1653</v>
      </c>
      <c r="G109" s="2">
        <v>7.7939884259259254E-2</v>
      </c>
      <c r="H109" s="3" t="s">
        <v>1817</v>
      </c>
      <c r="I109" s="1">
        <v>28</v>
      </c>
      <c r="J109" s="4">
        <f t="shared" si="1"/>
        <v>23.946999999999999</v>
      </c>
    </row>
    <row r="110" spans="1:10" s="1" customFormat="1" ht="12.75">
      <c r="A110" s="1">
        <v>109</v>
      </c>
      <c r="B110" s="1">
        <v>191</v>
      </c>
      <c r="C110" s="1" t="s">
        <v>1818</v>
      </c>
      <c r="D110" s="1">
        <v>0</v>
      </c>
      <c r="E110" s="1" t="s">
        <v>1556</v>
      </c>
      <c r="F110" s="1" t="s">
        <v>1649</v>
      </c>
      <c r="G110" s="2">
        <v>7.8450347222222216E-2</v>
      </c>
      <c r="H110" s="3" t="s">
        <v>1819</v>
      </c>
      <c r="I110" s="1">
        <v>23</v>
      </c>
      <c r="J110" s="4">
        <f t="shared" si="1"/>
        <v>23.780999999999999</v>
      </c>
    </row>
    <row r="111" spans="1:10" s="1" customFormat="1" ht="12.75">
      <c r="A111" s="1">
        <v>110</v>
      </c>
      <c r="B111" s="1">
        <v>180</v>
      </c>
      <c r="C111" s="1" t="s">
        <v>1820</v>
      </c>
      <c r="D111" s="1">
        <v>0</v>
      </c>
      <c r="E111" s="1" t="s">
        <v>1413</v>
      </c>
      <c r="F111" s="1" t="s">
        <v>1649</v>
      </c>
      <c r="G111" s="2">
        <v>7.8786435185185189E-2</v>
      </c>
      <c r="H111" s="3" t="s">
        <v>1821</v>
      </c>
      <c r="I111" s="1">
        <v>24</v>
      </c>
      <c r="J111" s="4">
        <f t="shared" si="1"/>
        <v>23.672999999999998</v>
      </c>
    </row>
    <row r="112" spans="1:10" s="1" customFormat="1" ht="12.75">
      <c r="A112" s="1">
        <v>111</v>
      </c>
      <c r="B112" s="1">
        <v>161</v>
      </c>
      <c r="C112" s="1" t="s">
        <v>1822</v>
      </c>
      <c r="D112" s="1">
        <v>0</v>
      </c>
      <c r="E112" s="1" t="s">
        <v>1823</v>
      </c>
      <c r="F112" s="1" t="s">
        <v>1649</v>
      </c>
      <c r="G112" s="2">
        <v>7.8819178240740737E-2</v>
      </c>
      <c r="H112" s="3" t="s">
        <v>1824</v>
      </c>
      <c r="I112" s="1">
        <v>25</v>
      </c>
      <c r="J112" s="4">
        <f t="shared" si="1"/>
        <v>23.661999999999999</v>
      </c>
    </row>
    <row r="113" spans="1:10" s="1" customFormat="1" ht="12.75">
      <c r="A113" s="1">
        <v>112</v>
      </c>
      <c r="B113" s="1">
        <v>167</v>
      </c>
      <c r="C113" s="1" t="s">
        <v>1825</v>
      </c>
      <c r="D113" s="1">
        <v>0</v>
      </c>
      <c r="E113" s="1" t="s">
        <v>288</v>
      </c>
      <c r="F113" s="1" t="s">
        <v>1649</v>
      </c>
      <c r="G113" s="2">
        <v>7.8819560185185183E-2</v>
      </c>
      <c r="H113" s="3" t="s">
        <v>1824</v>
      </c>
      <c r="I113" s="1">
        <v>26</v>
      </c>
      <c r="J113" s="4">
        <f t="shared" si="1"/>
        <v>23.661999999999999</v>
      </c>
    </row>
    <row r="114" spans="1:10" s="1" customFormat="1" ht="12.75">
      <c r="A114" s="1">
        <v>113</v>
      </c>
      <c r="B114" s="1">
        <v>178</v>
      </c>
      <c r="C114" s="1" t="s">
        <v>1826</v>
      </c>
      <c r="D114" s="1">
        <v>0</v>
      </c>
      <c r="E114" s="1" t="s">
        <v>653</v>
      </c>
      <c r="F114" s="1" t="s">
        <v>1649</v>
      </c>
      <c r="G114" s="2">
        <v>7.9001539351851849E-2</v>
      </c>
      <c r="H114" s="3" t="s">
        <v>1827</v>
      </c>
      <c r="I114" s="1">
        <v>27</v>
      </c>
      <c r="J114" s="4">
        <f t="shared" si="1"/>
        <v>23.603999999999999</v>
      </c>
    </row>
    <row r="115" spans="1:10" s="1" customFormat="1" ht="12.75">
      <c r="A115" s="1">
        <v>114</v>
      </c>
      <c r="B115" s="1">
        <v>185</v>
      </c>
      <c r="C115" s="1" t="s">
        <v>1828</v>
      </c>
      <c r="D115" s="1">
        <v>0</v>
      </c>
      <c r="E115" s="1" t="s">
        <v>288</v>
      </c>
      <c r="F115" s="1" t="s">
        <v>1649</v>
      </c>
      <c r="G115" s="2">
        <v>7.9158298611111108E-2</v>
      </c>
      <c r="H115" s="3" t="s">
        <v>1829</v>
      </c>
      <c r="I115" s="1">
        <v>28</v>
      </c>
      <c r="J115" s="4">
        <f t="shared" si="1"/>
        <v>23.553999999999998</v>
      </c>
    </row>
    <row r="116" spans="1:10" s="1" customFormat="1" ht="12.75">
      <c r="A116" s="1">
        <v>115</v>
      </c>
      <c r="B116" s="1">
        <v>202</v>
      </c>
      <c r="C116" s="1" t="s">
        <v>1830</v>
      </c>
      <c r="D116" s="1">
        <v>0</v>
      </c>
      <c r="E116" s="1" t="s">
        <v>568</v>
      </c>
      <c r="F116" s="1" t="s">
        <v>1788</v>
      </c>
      <c r="G116" s="2">
        <v>7.9469594907407404E-2</v>
      </c>
      <c r="H116" s="3" t="s">
        <v>1831</v>
      </c>
      <c r="I116" s="1">
        <v>3</v>
      </c>
      <c r="J116" s="4">
        <f t="shared" si="1"/>
        <v>23.456</v>
      </c>
    </row>
    <row r="117" spans="1:10" s="1" customFormat="1" ht="12.75">
      <c r="A117" s="1">
        <v>116</v>
      </c>
      <c r="B117" s="1">
        <v>181</v>
      </c>
      <c r="C117" s="1" t="s">
        <v>1832</v>
      </c>
      <c r="D117" s="1">
        <v>0</v>
      </c>
      <c r="E117" s="1" t="s">
        <v>653</v>
      </c>
      <c r="F117" s="1" t="s">
        <v>1649</v>
      </c>
      <c r="G117" s="2">
        <v>7.9839085648148136E-2</v>
      </c>
      <c r="H117" s="3" t="s">
        <v>1833</v>
      </c>
      <c r="I117" s="1">
        <v>29</v>
      </c>
      <c r="J117" s="4">
        <f t="shared" si="1"/>
        <v>23.34</v>
      </c>
    </row>
    <row r="118" spans="1:10" s="1" customFormat="1" ht="12.75">
      <c r="A118" s="1">
        <v>117</v>
      </c>
      <c r="B118" s="1">
        <v>154</v>
      </c>
      <c r="C118" s="1" t="s">
        <v>1834</v>
      </c>
      <c r="D118" s="1">
        <v>0</v>
      </c>
      <c r="E118" s="1" t="s">
        <v>653</v>
      </c>
      <c r="F118" s="1" t="s">
        <v>1649</v>
      </c>
      <c r="G118" s="2">
        <v>7.9841921296296289E-2</v>
      </c>
      <c r="H118" s="3" t="s">
        <v>1835</v>
      </c>
      <c r="I118" s="1">
        <v>30</v>
      </c>
      <c r="J118" s="4">
        <f t="shared" si="1"/>
        <v>23.338999999999999</v>
      </c>
    </row>
    <row r="119" spans="1:10" s="1" customFormat="1" ht="12.75">
      <c r="A119" s="1">
        <v>118</v>
      </c>
      <c r="B119" s="1">
        <v>195</v>
      </c>
      <c r="C119" s="1" t="s">
        <v>1836</v>
      </c>
      <c r="D119" s="1">
        <v>0</v>
      </c>
      <c r="E119" s="1" t="s">
        <v>1837</v>
      </c>
      <c r="F119" s="1" t="s">
        <v>1649</v>
      </c>
      <c r="G119" s="2">
        <v>8.232122685185185E-2</v>
      </c>
      <c r="H119" s="3" t="s">
        <v>1838</v>
      </c>
      <c r="I119" s="1">
        <v>31</v>
      </c>
      <c r="J119" s="4">
        <f t="shared" si="1"/>
        <v>22.591999999999999</v>
      </c>
    </row>
    <row r="120" spans="1:10" s="1" customFormat="1" ht="12.75">
      <c r="A120" s="1">
        <v>119</v>
      </c>
      <c r="B120" s="1">
        <v>166</v>
      </c>
      <c r="C120" s="1" t="s">
        <v>1839</v>
      </c>
      <c r="D120" s="1">
        <v>0</v>
      </c>
      <c r="E120" s="1" t="s">
        <v>1840</v>
      </c>
      <c r="F120" s="1" t="s">
        <v>1649</v>
      </c>
      <c r="G120" s="2">
        <v>8.2339444444444451E-2</v>
      </c>
      <c r="H120" s="3" t="s">
        <v>1841</v>
      </c>
      <c r="I120" s="1">
        <v>32</v>
      </c>
      <c r="J120" s="4">
        <f t="shared" si="1"/>
        <v>22.587</v>
      </c>
    </row>
    <row r="121" spans="1:10" s="1" customFormat="1" ht="12.75">
      <c r="A121" s="1">
        <v>120</v>
      </c>
      <c r="B121" s="1">
        <v>114</v>
      </c>
      <c r="C121" s="1" t="s">
        <v>1842</v>
      </c>
      <c r="D121" s="1" t="s">
        <v>38</v>
      </c>
      <c r="E121" s="1" t="s">
        <v>917</v>
      </c>
      <c r="F121" s="1" t="s">
        <v>1653</v>
      </c>
      <c r="G121" s="2">
        <v>8.3077731481481482E-2</v>
      </c>
      <c r="H121" s="3" t="s">
        <v>1843</v>
      </c>
      <c r="I121" s="1">
        <v>29</v>
      </c>
      <c r="J121" s="4">
        <f t="shared" si="1"/>
        <v>22.373999999999999</v>
      </c>
    </row>
    <row r="122" spans="1:10" s="1" customFormat="1" ht="12.75">
      <c r="A122" s="1">
        <v>121</v>
      </c>
      <c r="B122" s="1">
        <v>189</v>
      </c>
      <c r="C122" s="1" t="s">
        <v>1844</v>
      </c>
      <c r="D122" s="1">
        <v>0</v>
      </c>
      <c r="E122" s="1" t="s">
        <v>1413</v>
      </c>
      <c r="F122" s="1" t="s">
        <v>1649</v>
      </c>
      <c r="G122" s="2">
        <v>8.3098113425925921E-2</v>
      </c>
      <c r="H122" s="3" t="s">
        <v>1845</v>
      </c>
      <c r="I122" s="1">
        <v>33</v>
      </c>
      <c r="J122" s="4">
        <f t="shared" si="1"/>
        <v>22.367999999999999</v>
      </c>
    </row>
    <row r="123" spans="1:10" s="1" customFormat="1" ht="12.75">
      <c r="A123" s="1">
        <v>122</v>
      </c>
      <c r="B123" s="1">
        <v>173</v>
      </c>
      <c r="C123" s="1" t="s">
        <v>1846</v>
      </c>
      <c r="D123" s="1">
        <v>0</v>
      </c>
      <c r="E123" s="1" t="s">
        <v>653</v>
      </c>
      <c r="F123" s="1" t="s">
        <v>1649</v>
      </c>
      <c r="G123" s="2">
        <v>8.400864583333334E-2</v>
      </c>
      <c r="H123" s="3" t="s">
        <v>1847</v>
      </c>
      <c r="I123" s="1">
        <v>34</v>
      </c>
      <c r="J123" s="4">
        <f t="shared" si="1"/>
        <v>22.111000000000001</v>
      </c>
    </row>
    <row r="124" spans="1:10" s="1" customFormat="1" ht="12.75">
      <c r="A124" s="1">
        <v>123</v>
      </c>
      <c r="B124" s="1">
        <v>183</v>
      </c>
      <c r="C124" s="1" t="s">
        <v>1848</v>
      </c>
      <c r="D124" s="1">
        <v>0</v>
      </c>
      <c r="E124" s="1" t="s">
        <v>568</v>
      </c>
      <c r="F124" s="1" t="s">
        <v>1649</v>
      </c>
      <c r="G124" s="2">
        <v>8.5759085648148145E-2</v>
      </c>
      <c r="H124" s="3" t="s">
        <v>1849</v>
      </c>
      <c r="I124" s="1">
        <v>35</v>
      </c>
      <c r="J124" s="4">
        <f t="shared" si="1"/>
        <v>21.632000000000001</v>
      </c>
    </row>
    <row r="125" spans="1:10" s="1" customFormat="1" ht="12.75">
      <c r="A125" s="1">
        <v>124</v>
      </c>
      <c r="B125" s="1">
        <v>175</v>
      </c>
      <c r="C125" s="1" t="s">
        <v>1850</v>
      </c>
      <c r="D125" s="1">
        <v>0</v>
      </c>
      <c r="E125" s="1" t="s">
        <v>1715</v>
      </c>
      <c r="F125" s="1" t="s">
        <v>1649</v>
      </c>
      <c r="G125" s="2">
        <v>8.5925567129629621E-2</v>
      </c>
      <c r="H125" s="3" t="s">
        <v>1851</v>
      </c>
      <c r="I125" s="1">
        <v>36</v>
      </c>
      <c r="J125" s="4">
        <f t="shared" si="1"/>
        <v>21.588000000000001</v>
      </c>
    </row>
    <row r="126" spans="1:10" s="1" customFormat="1" ht="12.75">
      <c r="A126" s="1">
        <v>125</v>
      </c>
      <c r="B126" s="1">
        <v>203</v>
      </c>
      <c r="C126" s="1" t="s">
        <v>1852</v>
      </c>
      <c r="D126" s="1">
        <v>0</v>
      </c>
      <c r="E126" s="1" t="s">
        <v>1853</v>
      </c>
      <c r="F126" s="1" t="s">
        <v>1788</v>
      </c>
      <c r="G126" s="2">
        <v>8.7532175925925923E-2</v>
      </c>
      <c r="H126" s="3" t="s">
        <v>1854</v>
      </c>
      <c r="I126" s="1">
        <v>4</v>
      </c>
      <c r="J126" s="4">
        <f t="shared" si="1"/>
        <v>21.167999999999999</v>
      </c>
    </row>
    <row r="127" spans="1:10" s="1" customFormat="1" ht="12.75">
      <c r="A127" s="1">
        <v>126</v>
      </c>
      <c r="B127" s="1">
        <v>169</v>
      </c>
      <c r="C127" s="1" t="s">
        <v>1855</v>
      </c>
      <c r="D127" s="1">
        <v>0</v>
      </c>
      <c r="E127" s="1" t="s">
        <v>729</v>
      </c>
      <c r="F127" s="1" t="s">
        <v>1649</v>
      </c>
      <c r="G127" s="2">
        <v>8.8109756944444451E-2</v>
      </c>
      <c r="H127" s="3" t="s">
        <v>1856</v>
      </c>
      <c r="I127" s="1">
        <v>37</v>
      </c>
      <c r="J127" s="4">
        <f t="shared" si="1"/>
        <v>21.021000000000001</v>
      </c>
    </row>
    <row r="128" spans="1:10" s="1" customFormat="1" ht="12.75">
      <c r="A128" s="1">
        <v>127</v>
      </c>
      <c r="B128" s="1">
        <v>192</v>
      </c>
      <c r="C128" s="1" t="s">
        <v>1857</v>
      </c>
      <c r="D128" s="1">
        <v>0</v>
      </c>
      <c r="E128" s="1" t="s">
        <v>1853</v>
      </c>
      <c r="F128" s="1" t="s">
        <v>1649</v>
      </c>
      <c r="G128" s="2">
        <v>8.9538101851851848E-2</v>
      </c>
      <c r="H128" s="3" t="s">
        <v>1858</v>
      </c>
      <c r="I128" s="1">
        <v>38</v>
      </c>
      <c r="J128" s="4">
        <f t="shared" si="1"/>
        <v>20.667000000000002</v>
      </c>
    </row>
    <row r="129" spans="1:10" s="1" customFormat="1" ht="12.75">
      <c r="A129" s="1">
        <v>128</v>
      </c>
      <c r="B129" s="1">
        <v>194</v>
      </c>
      <c r="C129" s="1" t="s">
        <v>1859</v>
      </c>
      <c r="D129" s="1">
        <v>0</v>
      </c>
      <c r="E129" s="1" t="s">
        <v>729</v>
      </c>
      <c r="F129" s="1" t="s">
        <v>1649</v>
      </c>
      <c r="G129" s="2">
        <v>9.3386701388888882E-2</v>
      </c>
      <c r="H129" s="3" t="s">
        <v>1860</v>
      </c>
      <c r="I129" s="1">
        <v>39</v>
      </c>
      <c r="J129" s="4">
        <f t="shared" si="1"/>
        <v>19.768000000000001</v>
      </c>
    </row>
    <row r="130" spans="1:10" s="1" customFormat="1" ht="12.75">
      <c r="A130" s="1">
        <v>129</v>
      </c>
      <c r="B130" s="1">
        <v>200</v>
      </c>
      <c r="C130" s="1" t="s">
        <v>1861</v>
      </c>
      <c r="D130" s="1">
        <v>0</v>
      </c>
      <c r="E130" s="1" t="s">
        <v>397</v>
      </c>
      <c r="F130" s="1" t="s">
        <v>1649</v>
      </c>
      <c r="G130" s="2">
        <v>9.4846655092592602E-2</v>
      </c>
      <c r="H130" s="3" t="s">
        <v>1862</v>
      </c>
      <c r="I130" s="1">
        <v>40</v>
      </c>
      <c r="J130" s="4">
        <f t="shared" si="1"/>
        <v>19.448</v>
      </c>
    </row>
    <row r="131" spans="1:10" s="1" customFormat="1" ht="12.75">
      <c r="A131" s="1">
        <v>130</v>
      </c>
      <c r="B131" s="1">
        <v>126</v>
      </c>
      <c r="C131" s="1" t="s">
        <v>1863</v>
      </c>
      <c r="D131" s="1" t="s">
        <v>1627</v>
      </c>
      <c r="E131" s="1" t="s">
        <v>568</v>
      </c>
      <c r="F131" s="1" t="s">
        <v>1653</v>
      </c>
      <c r="G131" s="2">
        <v>9.6464965277777773E-2</v>
      </c>
      <c r="H131" s="3" t="s">
        <v>1864</v>
      </c>
      <c r="I131" s="1">
        <v>30</v>
      </c>
      <c r="J131" s="4">
        <f t="shared" ref="J131:J139" si="2">IFERROR(VALUE(H131),"")</f>
        <v>19.103999999999999</v>
      </c>
    </row>
    <row r="132" spans="1:10" s="1" customFormat="1" ht="12.75">
      <c r="A132" s="1">
        <v>131</v>
      </c>
      <c r="B132" s="1">
        <v>151</v>
      </c>
      <c r="C132" s="1" t="s">
        <v>1865</v>
      </c>
      <c r="D132" s="1">
        <v>0</v>
      </c>
      <c r="E132" s="1" t="s">
        <v>568</v>
      </c>
      <c r="F132" s="1" t="s">
        <v>1649</v>
      </c>
      <c r="G132" s="2">
        <v>9.7036516203703696E-2</v>
      </c>
      <c r="H132" s="3" t="s">
        <v>1866</v>
      </c>
      <c r="I132" s="1">
        <v>41</v>
      </c>
      <c r="J132" s="4">
        <f t="shared" si="2"/>
        <v>18.986000000000001</v>
      </c>
    </row>
    <row r="133" spans="1:10" s="1" customFormat="1" ht="12.75">
      <c r="A133" s="1">
        <v>132</v>
      </c>
      <c r="B133" s="1">
        <v>179</v>
      </c>
      <c r="C133" s="1" t="s">
        <v>1867</v>
      </c>
      <c r="D133" s="1">
        <v>0</v>
      </c>
      <c r="E133" s="1" t="s">
        <v>568</v>
      </c>
      <c r="F133" s="1" t="s">
        <v>1649</v>
      </c>
      <c r="G133" s="2">
        <v>0</v>
      </c>
      <c r="H133" s="3" t="s">
        <v>445</v>
      </c>
      <c r="I133" s="1">
        <v>42</v>
      </c>
      <c r="J133" s="4" t="str">
        <f t="shared" si="2"/>
        <v/>
      </c>
    </row>
    <row r="134" spans="1:10" s="1" customFormat="1" ht="12.75">
      <c r="A134" s="1">
        <v>133</v>
      </c>
      <c r="B134" s="1">
        <v>168</v>
      </c>
      <c r="C134" s="1" t="s">
        <v>1868</v>
      </c>
      <c r="D134" s="1">
        <v>0</v>
      </c>
      <c r="E134" s="1" t="s">
        <v>729</v>
      </c>
      <c r="F134" s="1" t="s">
        <v>1649</v>
      </c>
      <c r="G134" s="2">
        <v>0</v>
      </c>
      <c r="H134" s="3" t="s">
        <v>445</v>
      </c>
      <c r="I134" s="1">
        <v>43</v>
      </c>
      <c r="J134" s="4" t="str">
        <f t="shared" si="2"/>
        <v/>
      </c>
    </row>
    <row r="135" spans="1:10" s="1" customFormat="1" ht="12.75">
      <c r="A135" s="1">
        <v>134</v>
      </c>
      <c r="B135" s="1">
        <v>150</v>
      </c>
      <c r="C135" s="1" t="s">
        <v>1869</v>
      </c>
      <c r="D135" s="1">
        <v>0</v>
      </c>
      <c r="E135" s="1" t="s">
        <v>179</v>
      </c>
      <c r="F135" s="1" t="s">
        <v>1649</v>
      </c>
      <c r="G135" s="2">
        <v>0</v>
      </c>
      <c r="H135" s="3" t="s">
        <v>445</v>
      </c>
      <c r="I135" s="1">
        <v>44</v>
      </c>
      <c r="J135" s="4" t="str">
        <f t="shared" si="2"/>
        <v/>
      </c>
    </row>
    <row r="136" spans="1:10" s="1" customFormat="1" ht="12.75">
      <c r="A136" s="1">
        <v>135</v>
      </c>
      <c r="B136" s="1">
        <v>122</v>
      </c>
      <c r="C136" s="1" t="s">
        <v>1870</v>
      </c>
      <c r="D136" s="1" t="s">
        <v>86</v>
      </c>
      <c r="E136" s="1" t="s">
        <v>568</v>
      </c>
      <c r="F136" s="1" t="s">
        <v>1653</v>
      </c>
      <c r="G136" s="2">
        <v>0</v>
      </c>
      <c r="H136" s="3" t="s">
        <v>445</v>
      </c>
      <c r="I136" s="1">
        <v>31</v>
      </c>
      <c r="J136" s="4" t="str">
        <f t="shared" si="2"/>
        <v/>
      </c>
    </row>
    <row r="137" spans="1:10" s="1" customFormat="1" ht="12.75">
      <c r="A137" s="1">
        <v>136</v>
      </c>
      <c r="B137" s="1">
        <v>164</v>
      </c>
      <c r="C137" s="1" t="s">
        <v>1871</v>
      </c>
      <c r="D137" s="1">
        <v>0</v>
      </c>
      <c r="E137" s="1" t="s">
        <v>729</v>
      </c>
      <c r="F137" s="1" t="s">
        <v>1649</v>
      </c>
      <c r="G137" s="2">
        <v>0</v>
      </c>
      <c r="H137" s="3" t="s">
        <v>445</v>
      </c>
      <c r="I137" s="1">
        <v>45</v>
      </c>
      <c r="J137" s="4" t="str">
        <f t="shared" si="2"/>
        <v/>
      </c>
    </row>
    <row r="138" spans="1:10" s="1" customFormat="1" ht="12.75">
      <c r="A138" s="1">
        <v>137</v>
      </c>
      <c r="B138" s="1">
        <v>39</v>
      </c>
      <c r="C138" s="1" t="s">
        <v>1872</v>
      </c>
      <c r="D138" s="1" t="s">
        <v>913</v>
      </c>
      <c r="E138" s="1" t="s">
        <v>914</v>
      </c>
      <c r="F138" s="1" t="s">
        <v>1593</v>
      </c>
      <c r="G138" s="2">
        <v>0</v>
      </c>
      <c r="H138" s="3" t="s">
        <v>445</v>
      </c>
      <c r="I138" s="1">
        <v>57</v>
      </c>
      <c r="J138" s="4" t="str">
        <f t="shared" si="2"/>
        <v/>
      </c>
    </row>
    <row r="139" spans="1:10" s="1" customFormat="1" ht="12.75">
      <c r="A139" s="1">
        <v>138</v>
      </c>
      <c r="B139" s="1">
        <v>53</v>
      </c>
      <c r="C139" s="1" t="s">
        <v>1873</v>
      </c>
      <c r="D139" s="1" t="s">
        <v>1627</v>
      </c>
      <c r="E139" s="1" t="s">
        <v>568</v>
      </c>
      <c r="F139" s="1" t="s">
        <v>1593</v>
      </c>
      <c r="G139" s="2">
        <v>0</v>
      </c>
      <c r="H139" s="3" t="s">
        <v>445</v>
      </c>
      <c r="I139" s="1">
        <v>58</v>
      </c>
      <c r="J139" s="4" t="str">
        <f t="shared" si="2"/>
        <v/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63"/>
  <sheetViews>
    <sheetView workbookViewId="0">
      <pane ySplit="1" topLeftCell="A2" activePane="bottomLeft" state="frozen"/>
      <selection activeCell="J2" sqref="J2"/>
      <selection pane="bottomLeft" activeCell="J2" sqref="J2:J163"/>
    </sheetView>
  </sheetViews>
  <sheetFormatPr baseColWidth="10" defaultRowHeight="15"/>
  <cols>
    <col min="1" max="1" width="7.5703125" bestFit="1" customWidth="1"/>
    <col min="2" max="2" width="8.5703125" bestFit="1" customWidth="1"/>
    <col min="3" max="3" width="38.7109375" bestFit="1" customWidth="1"/>
    <col min="4" max="4" width="28" bestFit="1" customWidth="1"/>
    <col min="5" max="5" width="16.42578125" bestFit="1" customWidth="1"/>
    <col min="6" max="6" width="23.42578125" bestFit="1" customWidth="1"/>
    <col min="7" max="7" width="10.7109375" bestFit="1" customWidth="1"/>
    <col min="8" max="8" width="11.5703125" bestFit="1" customWidth="1"/>
    <col min="9" max="9" width="5" bestFit="1" customWidth="1"/>
    <col min="10" max="10" width="7.85546875" customWidth="1"/>
  </cols>
  <sheetData>
    <row r="1" spans="1:10" s="1" customFormat="1" ht="12.75">
      <c r="A1" s="1" t="s">
        <v>7</v>
      </c>
      <c r="B1" s="1" t="s">
        <v>6</v>
      </c>
      <c r="C1" s="1" t="s">
        <v>5</v>
      </c>
      <c r="D1" s="1" t="s">
        <v>4</v>
      </c>
      <c r="E1" s="1" t="s">
        <v>3</v>
      </c>
      <c r="F1" s="1" t="s">
        <v>2</v>
      </c>
      <c r="G1" s="1" t="s">
        <v>1</v>
      </c>
      <c r="H1" s="1" t="s">
        <v>0</v>
      </c>
      <c r="I1" s="1" t="s">
        <v>1875</v>
      </c>
    </row>
    <row r="2" spans="1:10" s="1" customFormat="1" ht="12.75">
      <c r="A2" s="1">
        <v>1</v>
      </c>
      <c r="B2" s="1">
        <v>70</v>
      </c>
      <c r="C2" s="1" t="s">
        <v>924</v>
      </c>
      <c r="D2" s="1" t="s">
        <v>22</v>
      </c>
      <c r="E2" s="1" t="s">
        <v>478</v>
      </c>
      <c r="F2" s="1" t="s">
        <v>19</v>
      </c>
      <c r="G2" s="2">
        <v>4.8192199074074071E-2</v>
      </c>
      <c r="H2" s="3" t="s">
        <v>1261</v>
      </c>
      <c r="I2" s="1">
        <v>1</v>
      </c>
      <c r="J2" s="4">
        <f>IFERROR(VALUE(H2),"")</f>
        <v>36.588000000000001</v>
      </c>
    </row>
    <row r="3" spans="1:10" s="1" customFormat="1" ht="12.75">
      <c r="A3" s="1">
        <v>2</v>
      </c>
      <c r="B3" s="1">
        <v>7</v>
      </c>
      <c r="C3" s="1" t="s">
        <v>1262</v>
      </c>
      <c r="D3" s="1" t="s">
        <v>928</v>
      </c>
      <c r="E3" s="1" t="s">
        <v>568</v>
      </c>
      <c r="F3" s="1" t="s">
        <v>19</v>
      </c>
      <c r="G3" s="2">
        <v>4.8337442129629628E-2</v>
      </c>
      <c r="H3" s="3" t="s">
        <v>1263</v>
      </c>
      <c r="I3" s="1">
        <v>2</v>
      </c>
      <c r="J3" s="4">
        <f t="shared" ref="J3:J66" si="0">IFERROR(VALUE(H3),"")</f>
        <v>36.478000000000002</v>
      </c>
    </row>
    <row r="4" spans="1:10" s="1" customFormat="1" ht="12.75">
      <c r="A4" s="1">
        <v>3</v>
      </c>
      <c r="B4" s="1">
        <v>1</v>
      </c>
      <c r="C4" s="1" t="s">
        <v>1264</v>
      </c>
      <c r="D4" s="1" t="s">
        <v>925</v>
      </c>
      <c r="E4" s="1" t="s">
        <v>478</v>
      </c>
      <c r="F4" s="1" t="s">
        <v>19</v>
      </c>
      <c r="G4" s="2">
        <v>4.8667071759259252E-2</v>
      </c>
      <c r="H4" s="3" t="s">
        <v>1265</v>
      </c>
      <c r="I4" s="1">
        <v>3</v>
      </c>
      <c r="J4" s="4">
        <f t="shared" si="0"/>
        <v>36.231000000000002</v>
      </c>
    </row>
    <row r="5" spans="1:10" s="1" customFormat="1" ht="12.75">
      <c r="A5" s="1">
        <v>4</v>
      </c>
      <c r="B5" s="1">
        <v>26</v>
      </c>
      <c r="C5" s="1" t="s">
        <v>1266</v>
      </c>
      <c r="D5" s="1" t="s">
        <v>38</v>
      </c>
      <c r="E5" s="1" t="s">
        <v>917</v>
      </c>
      <c r="F5" s="1" t="s">
        <v>19</v>
      </c>
      <c r="G5" s="2">
        <v>4.8808078703703704E-2</v>
      </c>
      <c r="H5" s="3" t="s">
        <v>1267</v>
      </c>
      <c r="I5" s="1">
        <v>4</v>
      </c>
      <c r="J5" s="4">
        <f t="shared" si="0"/>
        <v>36.125999999999998</v>
      </c>
    </row>
    <row r="6" spans="1:10" s="1" customFormat="1" ht="12.75">
      <c r="A6" s="1">
        <v>5</v>
      </c>
      <c r="B6" s="1">
        <v>68</v>
      </c>
      <c r="C6" s="1" t="s">
        <v>921</v>
      </c>
      <c r="D6" s="1" t="s">
        <v>1268</v>
      </c>
      <c r="E6" s="1" t="s">
        <v>478</v>
      </c>
      <c r="F6" s="1" t="s">
        <v>35</v>
      </c>
      <c r="G6" s="2">
        <v>4.8906956018518521E-2</v>
      </c>
      <c r="H6" s="3" t="s">
        <v>1269</v>
      </c>
      <c r="I6" s="1">
        <v>1</v>
      </c>
      <c r="J6" s="4">
        <f t="shared" si="0"/>
        <v>36.052999999999997</v>
      </c>
    </row>
    <row r="7" spans="1:10" s="1" customFormat="1" ht="12.75">
      <c r="A7" s="1">
        <v>6</v>
      </c>
      <c r="B7" s="1">
        <v>53</v>
      </c>
      <c r="C7" s="1" t="s">
        <v>1270</v>
      </c>
      <c r="D7" s="1" t="s">
        <v>1271</v>
      </c>
      <c r="E7" s="1" t="s">
        <v>478</v>
      </c>
      <c r="F7" s="1" t="s">
        <v>19</v>
      </c>
      <c r="G7" s="2">
        <v>4.9011099537037035E-2</v>
      </c>
      <c r="H7" s="3" t="s">
        <v>1272</v>
      </c>
      <c r="I7" s="1">
        <v>5</v>
      </c>
      <c r="J7" s="4">
        <f t="shared" si="0"/>
        <v>35.976999999999997</v>
      </c>
    </row>
    <row r="8" spans="1:10" s="1" customFormat="1" ht="12.75">
      <c r="A8" s="1">
        <v>7</v>
      </c>
      <c r="B8" s="1">
        <v>6</v>
      </c>
      <c r="C8" s="1" t="s">
        <v>1273</v>
      </c>
      <c r="D8" s="1" t="s">
        <v>928</v>
      </c>
      <c r="E8" s="1" t="s">
        <v>568</v>
      </c>
      <c r="F8" s="1" t="s">
        <v>19</v>
      </c>
      <c r="G8" s="2">
        <v>4.9134097222222221E-2</v>
      </c>
      <c r="H8" s="3" t="s">
        <v>1274</v>
      </c>
      <c r="I8" s="1">
        <v>6</v>
      </c>
      <c r="J8" s="4">
        <f t="shared" si="0"/>
        <v>35.886000000000003</v>
      </c>
    </row>
    <row r="9" spans="1:10" s="1" customFormat="1" ht="12.75">
      <c r="A9" s="1">
        <v>8</v>
      </c>
      <c r="B9" s="1">
        <v>8</v>
      </c>
      <c r="C9" s="1" t="s">
        <v>1275</v>
      </c>
      <c r="D9" s="1" t="s">
        <v>928</v>
      </c>
      <c r="E9" s="1" t="s">
        <v>568</v>
      </c>
      <c r="F9" s="1" t="s">
        <v>19</v>
      </c>
      <c r="G9" s="2">
        <v>5.1368622685185182E-2</v>
      </c>
      <c r="H9" s="3" t="s">
        <v>1276</v>
      </c>
      <c r="I9" s="1">
        <v>7</v>
      </c>
      <c r="J9" s="4">
        <f t="shared" si="0"/>
        <v>34.325000000000003</v>
      </c>
    </row>
    <row r="10" spans="1:10" s="1" customFormat="1" ht="12.75">
      <c r="A10" s="1">
        <v>9</v>
      </c>
      <c r="B10" s="1">
        <v>3</v>
      </c>
      <c r="C10" s="1" t="s">
        <v>1277</v>
      </c>
      <c r="D10" s="1" t="s">
        <v>925</v>
      </c>
      <c r="E10" s="1" t="s">
        <v>478</v>
      </c>
      <c r="F10" s="1" t="s">
        <v>19</v>
      </c>
      <c r="G10" s="2">
        <v>5.1661817129629632E-2</v>
      </c>
      <c r="H10" s="3" t="s">
        <v>1278</v>
      </c>
      <c r="I10" s="1">
        <v>8</v>
      </c>
      <c r="J10" s="4">
        <f t="shared" si="0"/>
        <v>34.131</v>
      </c>
    </row>
    <row r="11" spans="1:10" s="1" customFormat="1" ht="12.75">
      <c r="A11" s="1">
        <v>10</v>
      </c>
      <c r="B11" s="1">
        <v>49</v>
      </c>
      <c r="C11" s="1" t="s">
        <v>1279</v>
      </c>
      <c r="D11" s="1" t="s">
        <v>46</v>
      </c>
      <c r="E11" s="1" t="s">
        <v>568</v>
      </c>
      <c r="F11" s="1" t="s">
        <v>19</v>
      </c>
      <c r="G11" s="2">
        <v>5.1775844907407408E-2</v>
      </c>
      <c r="H11" s="3" t="s">
        <v>507</v>
      </c>
      <c r="I11" s="1">
        <v>9</v>
      </c>
      <c r="J11" s="4">
        <f t="shared" si="0"/>
        <v>34.055</v>
      </c>
    </row>
    <row r="12" spans="1:10" s="1" customFormat="1" ht="12.75">
      <c r="A12" s="1">
        <v>11</v>
      </c>
      <c r="B12" s="1">
        <v>37</v>
      </c>
      <c r="C12" s="1" t="s">
        <v>1280</v>
      </c>
      <c r="D12" s="1" t="s">
        <v>913</v>
      </c>
      <c r="E12" s="1" t="s">
        <v>914</v>
      </c>
      <c r="F12" s="1" t="s">
        <v>35</v>
      </c>
      <c r="G12" s="2">
        <v>5.1902696759259258E-2</v>
      </c>
      <c r="H12" s="3" t="s">
        <v>1281</v>
      </c>
      <c r="I12" s="1">
        <v>2</v>
      </c>
      <c r="J12" s="4">
        <f t="shared" si="0"/>
        <v>33.972000000000001</v>
      </c>
    </row>
    <row r="13" spans="1:10" s="1" customFormat="1" ht="12.75">
      <c r="A13" s="1">
        <v>12</v>
      </c>
      <c r="B13" s="1">
        <v>65</v>
      </c>
      <c r="C13" s="1" t="s">
        <v>1282</v>
      </c>
      <c r="D13" s="1" t="s">
        <v>1283</v>
      </c>
      <c r="E13" s="1" t="s">
        <v>1097</v>
      </c>
      <c r="F13" s="1" t="s">
        <v>19</v>
      </c>
      <c r="G13" s="2">
        <v>5.2059085648148151E-2</v>
      </c>
      <c r="H13" s="3" t="s">
        <v>1284</v>
      </c>
      <c r="I13" s="1">
        <v>10</v>
      </c>
      <c r="J13" s="4">
        <f t="shared" si="0"/>
        <v>33.869999999999997</v>
      </c>
    </row>
    <row r="14" spans="1:10" s="1" customFormat="1" ht="12.75">
      <c r="A14" s="1">
        <v>13</v>
      </c>
      <c r="B14" s="1">
        <v>35</v>
      </c>
      <c r="C14" s="1" t="s">
        <v>1285</v>
      </c>
      <c r="D14" s="1" t="s">
        <v>913</v>
      </c>
      <c r="E14" s="1" t="s">
        <v>914</v>
      </c>
      <c r="F14" s="1" t="s">
        <v>19</v>
      </c>
      <c r="G14" s="2">
        <v>5.2124050925925924E-2</v>
      </c>
      <c r="H14" s="3" t="s">
        <v>1286</v>
      </c>
      <c r="I14" s="1">
        <v>11</v>
      </c>
      <c r="J14" s="4">
        <f t="shared" si="0"/>
        <v>33.828000000000003</v>
      </c>
    </row>
    <row r="15" spans="1:10" s="1" customFormat="1" ht="12.75">
      <c r="A15" s="1">
        <v>14</v>
      </c>
      <c r="B15" s="1">
        <v>14</v>
      </c>
      <c r="C15" s="1" t="s">
        <v>1287</v>
      </c>
      <c r="D15" s="1" t="s">
        <v>941</v>
      </c>
      <c r="E15" s="1" t="s">
        <v>568</v>
      </c>
      <c r="F15" s="1" t="s">
        <v>19</v>
      </c>
      <c r="G15" s="2">
        <v>5.2135694444444443E-2</v>
      </c>
      <c r="H15" s="3" t="s">
        <v>526</v>
      </c>
      <c r="I15" s="1">
        <v>12</v>
      </c>
      <c r="J15" s="4">
        <f t="shared" si="0"/>
        <v>33.82</v>
      </c>
    </row>
    <row r="16" spans="1:10" s="1" customFormat="1" ht="12.75">
      <c r="A16" s="1">
        <v>15</v>
      </c>
      <c r="B16" s="1">
        <v>2</v>
      </c>
      <c r="C16" s="1" t="s">
        <v>1288</v>
      </c>
      <c r="D16" s="1" t="s">
        <v>925</v>
      </c>
      <c r="E16" s="1" t="s">
        <v>478</v>
      </c>
      <c r="F16" s="1" t="s">
        <v>19</v>
      </c>
      <c r="G16" s="2">
        <v>5.2149444444444443E-2</v>
      </c>
      <c r="H16" s="3" t="s">
        <v>1289</v>
      </c>
      <c r="I16" s="1">
        <v>13</v>
      </c>
      <c r="J16" s="4">
        <f t="shared" si="0"/>
        <v>33.811</v>
      </c>
    </row>
    <row r="17" spans="1:10" s="1" customFormat="1" ht="12.75">
      <c r="A17" s="1">
        <v>16</v>
      </c>
      <c r="B17" s="1">
        <v>87</v>
      </c>
      <c r="C17" s="1" t="s">
        <v>1290</v>
      </c>
      <c r="D17" s="1" t="s">
        <v>986</v>
      </c>
      <c r="E17" s="1" t="s">
        <v>568</v>
      </c>
      <c r="F17" s="1" t="s">
        <v>19</v>
      </c>
      <c r="G17" s="2">
        <v>5.2270023148148152E-2</v>
      </c>
      <c r="H17" s="3" t="s">
        <v>1291</v>
      </c>
      <c r="I17" s="1">
        <v>14</v>
      </c>
      <c r="J17" s="4">
        <f t="shared" si="0"/>
        <v>33.732999999999997</v>
      </c>
    </row>
    <row r="18" spans="1:10" s="1" customFormat="1" ht="12.75">
      <c r="A18" s="1">
        <v>17</v>
      </c>
      <c r="B18" s="1">
        <v>123</v>
      </c>
      <c r="C18" s="1" t="s">
        <v>1876</v>
      </c>
      <c r="D18" s="1" t="s">
        <v>925</v>
      </c>
      <c r="E18" s="1" t="s">
        <v>478</v>
      </c>
      <c r="F18" s="1" t="s">
        <v>103</v>
      </c>
      <c r="G18" s="2">
        <v>5.2451446759259258E-2</v>
      </c>
      <c r="H18" s="3" t="s">
        <v>1292</v>
      </c>
      <c r="I18" s="1">
        <v>1</v>
      </c>
      <c r="J18" s="4">
        <f t="shared" si="0"/>
        <v>33.616999999999997</v>
      </c>
    </row>
    <row r="19" spans="1:10" s="1" customFormat="1" ht="12.75">
      <c r="A19" s="1">
        <v>18</v>
      </c>
      <c r="B19" s="1">
        <v>51</v>
      </c>
      <c r="C19" s="1" t="s">
        <v>1877</v>
      </c>
      <c r="D19" s="1" t="s">
        <v>46</v>
      </c>
      <c r="E19" s="1" t="s">
        <v>568</v>
      </c>
      <c r="F19" s="1" t="s">
        <v>19</v>
      </c>
      <c r="G19" s="2">
        <v>5.342579861111111E-2</v>
      </c>
      <c r="H19" s="3" t="s">
        <v>1293</v>
      </c>
      <c r="I19" s="1">
        <v>15</v>
      </c>
      <c r="J19" s="4">
        <f t="shared" si="0"/>
        <v>33.003999999999998</v>
      </c>
    </row>
    <row r="20" spans="1:10" s="1" customFormat="1" ht="12.75">
      <c r="A20" s="1">
        <v>19</v>
      </c>
      <c r="B20" s="1">
        <v>27</v>
      </c>
      <c r="C20" s="1" t="s">
        <v>1294</v>
      </c>
      <c r="D20" s="1" t="s">
        <v>38</v>
      </c>
      <c r="E20" s="1" t="s">
        <v>917</v>
      </c>
      <c r="F20" s="1" t="s">
        <v>19</v>
      </c>
      <c r="G20" s="2">
        <v>5.3674270833333336E-2</v>
      </c>
      <c r="H20" s="3" t="s">
        <v>1295</v>
      </c>
      <c r="I20" s="1">
        <v>16</v>
      </c>
      <c r="J20" s="4">
        <f t="shared" si="0"/>
        <v>32.850999999999999</v>
      </c>
    </row>
    <row r="21" spans="1:10" s="1" customFormat="1" ht="12.75">
      <c r="A21" s="1">
        <v>20</v>
      </c>
      <c r="B21" s="1">
        <v>82</v>
      </c>
      <c r="C21" s="1" t="s">
        <v>1296</v>
      </c>
      <c r="D21" s="1" t="s">
        <v>933</v>
      </c>
      <c r="E21" s="1" t="s">
        <v>568</v>
      </c>
      <c r="F21" s="1" t="s">
        <v>35</v>
      </c>
      <c r="G21" s="2">
        <v>5.3674803240740733E-2</v>
      </c>
      <c r="H21" s="3" t="s">
        <v>1295</v>
      </c>
      <c r="I21" s="1">
        <v>3</v>
      </c>
      <c r="J21" s="4">
        <f t="shared" si="0"/>
        <v>32.850999999999999</v>
      </c>
    </row>
    <row r="22" spans="1:10" s="1" customFormat="1" ht="12.75">
      <c r="A22" s="1">
        <v>21</v>
      </c>
      <c r="B22" s="1">
        <v>74</v>
      </c>
      <c r="C22" s="1" t="s">
        <v>1297</v>
      </c>
      <c r="D22" s="1" t="s">
        <v>972</v>
      </c>
      <c r="E22" s="1" t="s">
        <v>568</v>
      </c>
      <c r="F22" s="1" t="s">
        <v>35</v>
      </c>
      <c r="G22" s="2">
        <v>5.3676215277777772E-2</v>
      </c>
      <c r="H22" s="3" t="s">
        <v>1298</v>
      </c>
      <c r="I22" s="1">
        <v>4</v>
      </c>
      <c r="J22" s="4">
        <f t="shared" si="0"/>
        <v>32.85</v>
      </c>
    </row>
    <row r="23" spans="1:10" s="1" customFormat="1" ht="12.75">
      <c r="A23" s="1">
        <v>22</v>
      </c>
      <c r="B23" s="1">
        <v>50</v>
      </c>
      <c r="C23" s="1" t="s">
        <v>1299</v>
      </c>
      <c r="D23" s="1" t="s">
        <v>46</v>
      </c>
      <c r="E23" s="1" t="s">
        <v>568</v>
      </c>
      <c r="F23" s="1" t="s">
        <v>19</v>
      </c>
      <c r="G23" s="2">
        <v>5.3678032407407407E-2</v>
      </c>
      <c r="H23" s="3" t="s">
        <v>1300</v>
      </c>
      <c r="I23" s="1">
        <v>17</v>
      </c>
      <c r="J23" s="4">
        <f t="shared" si="0"/>
        <v>32.848999999999997</v>
      </c>
    </row>
    <row r="24" spans="1:10" s="1" customFormat="1" ht="12.75">
      <c r="A24" s="1">
        <v>23</v>
      </c>
      <c r="B24" s="1">
        <v>56</v>
      </c>
      <c r="C24" s="1" t="s">
        <v>1301</v>
      </c>
      <c r="D24" s="1" t="s">
        <v>1302</v>
      </c>
      <c r="E24" s="1" t="s">
        <v>478</v>
      </c>
      <c r="F24" s="1" t="s">
        <v>93</v>
      </c>
      <c r="G24" s="2">
        <v>5.3680821759259256E-2</v>
      </c>
      <c r="H24" s="3" t="s">
        <v>1303</v>
      </c>
      <c r="I24" s="1">
        <v>1</v>
      </c>
      <c r="J24" s="4">
        <f t="shared" si="0"/>
        <v>32.847000000000001</v>
      </c>
    </row>
    <row r="25" spans="1:10" s="1" customFormat="1" ht="12.75">
      <c r="A25" s="1">
        <v>24</v>
      </c>
      <c r="B25" s="1">
        <v>41</v>
      </c>
      <c r="C25" s="1" t="s">
        <v>1304</v>
      </c>
      <c r="D25" s="1" t="s">
        <v>913</v>
      </c>
      <c r="E25" s="1" t="s">
        <v>914</v>
      </c>
      <c r="F25" s="1" t="s">
        <v>93</v>
      </c>
      <c r="G25" s="2">
        <v>5.3683171296296295E-2</v>
      </c>
      <c r="H25" s="3" t="s">
        <v>1305</v>
      </c>
      <c r="I25" s="1">
        <v>2</v>
      </c>
      <c r="J25" s="4">
        <f t="shared" si="0"/>
        <v>32.844999999999999</v>
      </c>
    </row>
    <row r="26" spans="1:10" s="1" customFormat="1" ht="12.75">
      <c r="A26" s="1">
        <v>25</v>
      </c>
      <c r="B26" s="1">
        <v>5</v>
      </c>
      <c r="C26" s="1" t="s">
        <v>1306</v>
      </c>
      <c r="D26" s="1" t="s">
        <v>928</v>
      </c>
      <c r="E26" s="1" t="s">
        <v>568</v>
      </c>
      <c r="F26" s="1" t="s">
        <v>19</v>
      </c>
      <c r="G26" s="2">
        <v>5.3684560185185186E-2</v>
      </c>
      <c r="H26" s="3" t="s">
        <v>1305</v>
      </c>
      <c r="I26" s="1">
        <v>18</v>
      </c>
      <c r="J26" s="4">
        <f t="shared" si="0"/>
        <v>32.844999999999999</v>
      </c>
    </row>
    <row r="27" spans="1:10" s="1" customFormat="1" ht="12.75">
      <c r="A27" s="1">
        <v>26</v>
      </c>
      <c r="B27" s="1">
        <v>77</v>
      </c>
      <c r="C27" s="1" t="s">
        <v>1307</v>
      </c>
      <c r="D27" s="1" t="s">
        <v>933</v>
      </c>
      <c r="E27" s="1" t="s">
        <v>568</v>
      </c>
      <c r="F27" s="1" t="s">
        <v>19</v>
      </c>
      <c r="G27" s="2">
        <v>5.3690451388888893E-2</v>
      </c>
      <c r="H27" s="3" t="s">
        <v>1308</v>
      </c>
      <c r="I27" s="1">
        <v>19</v>
      </c>
      <c r="J27" s="4">
        <f t="shared" si="0"/>
        <v>32.841000000000001</v>
      </c>
    </row>
    <row r="28" spans="1:10" s="1" customFormat="1" ht="12.75">
      <c r="A28" s="1">
        <v>27</v>
      </c>
      <c r="B28" s="1">
        <v>89</v>
      </c>
      <c r="C28" s="1" t="s">
        <v>1309</v>
      </c>
      <c r="D28" s="1" t="s">
        <v>986</v>
      </c>
      <c r="E28" s="1" t="s">
        <v>568</v>
      </c>
      <c r="F28" s="1" t="s">
        <v>35</v>
      </c>
      <c r="G28" s="2">
        <v>5.4562442129629629E-2</v>
      </c>
      <c r="H28" s="3" t="s">
        <v>1310</v>
      </c>
      <c r="I28" s="1">
        <v>5</v>
      </c>
      <c r="J28" s="4">
        <f t="shared" si="0"/>
        <v>32.316000000000003</v>
      </c>
    </row>
    <row r="29" spans="1:10" s="1" customFormat="1" ht="12.75">
      <c r="A29" s="1">
        <v>28</v>
      </c>
      <c r="B29" s="1">
        <v>118</v>
      </c>
      <c r="C29" s="1" t="s">
        <v>1311</v>
      </c>
      <c r="D29" s="1" t="s">
        <v>1312</v>
      </c>
      <c r="E29" s="1" t="s">
        <v>1313</v>
      </c>
      <c r="F29" s="1" t="s">
        <v>103</v>
      </c>
      <c r="G29" s="2">
        <v>5.4565185185185189E-2</v>
      </c>
      <c r="H29" s="3" t="s">
        <v>1314</v>
      </c>
      <c r="I29" s="1">
        <v>2</v>
      </c>
      <c r="J29" s="4">
        <f t="shared" si="0"/>
        <v>32.314999999999998</v>
      </c>
    </row>
    <row r="30" spans="1:10" s="1" customFormat="1" ht="12.75">
      <c r="A30" s="1">
        <v>29</v>
      </c>
      <c r="B30" s="1">
        <v>76</v>
      </c>
      <c r="C30" s="1" t="s">
        <v>1315</v>
      </c>
      <c r="D30" s="1" t="s">
        <v>972</v>
      </c>
      <c r="E30" s="1" t="s">
        <v>568</v>
      </c>
      <c r="F30" s="1" t="s">
        <v>93</v>
      </c>
      <c r="G30" s="2">
        <v>5.4791759259259255E-2</v>
      </c>
      <c r="H30" s="3" t="s">
        <v>1316</v>
      </c>
      <c r="I30" s="1">
        <v>3</v>
      </c>
      <c r="J30" s="4">
        <f t="shared" si="0"/>
        <v>32.180999999999997</v>
      </c>
    </row>
    <row r="31" spans="1:10" s="1" customFormat="1" ht="12.75">
      <c r="A31" s="1">
        <v>30</v>
      </c>
      <c r="B31" s="1">
        <v>29</v>
      </c>
      <c r="C31" s="1" t="s">
        <v>1317</v>
      </c>
      <c r="D31" s="1" t="s">
        <v>38</v>
      </c>
      <c r="E31" s="1" t="s">
        <v>917</v>
      </c>
      <c r="F31" s="1" t="s">
        <v>35</v>
      </c>
      <c r="G31" s="2">
        <v>5.5139131944444447E-2</v>
      </c>
      <c r="H31" s="3" t="s">
        <v>1318</v>
      </c>
      <c r="I31" s="1">
        <v>6</v>
      </c>
      <c r="J31" s="4">
        <f t="shared" si="0"/>
        <v>31.978000000000002</v>
      </c>
    </row>
    <row r="32" spans="1:10" s="1" customFormat="1" ht="12.75">
      <c r="A32" s="1">
        <v>31</v>
      </c>
      <c r="B32" s="1">
        <v>64</v>
      </c>
      <c r="C32" s="1" t="s">
        <v>1319</v>
      </c>
      <c r="D32" s="1" t="s">
        <v>1283</v>
      </c>
      <c r="E32" s="1" t="s">
        <v>1097</v>
      </c>
      <c r="F32" s="1" t="s">
        <v>93</v>
      </c>
      <c r="G32" s="2">
        <v>5.5200127314814808E-2</v>
      </c>
      <c r="H32" s="3" t="s">
        <v>1320</v>
      </c>
      <c r="I32" s="1">
        <v>4</v>
      </c>
      <c r="J32" s="4">
        <f t="shared" si="0"/>
        <v>31.943000000000001</v>
      </c>
    </row>
    <row r="33" spans="1:10" s="1" customFormat="1" ht="12.75">
      <c r="A33" s="1">
        <v>32</v>
      </c>
      <c r="B33" s="1">
        <v>88</v>
      </c>
      <c r="C33" s="1" t="s">
        <v>1321</v>
      </c>
      <c r="D33" s="1" t="s">
        <v>986</v>
      </c>
      <c r="E33" s="1" t="s">
        <v>568</v>
      </c>
      <c r="F33" s="1" t="s">
        <v>19</v>
      </c>
      <c r="G33" s="2">
        <v>5.5827812499999997E-2</v>
      </c>
      <c r="H33" s="3" t="s">
        <v>1322</v>
      </c>
      <c r="I33" s="1">
        <v>20</v>
      </c>
      <c r="J33" s="4">
        <f t="shared" si="0"/>
        <v>31.584</v>
      </c>
    </row>
    <row r="34" spans="1:10" s="1" customFormat="1" ht="12.75">
      <c r="A34" s="1">
        <v>33</v>
      </c>
      <c r="B34" s="1">
        <v>10</v>
      </c>
      <c r="C34" s="1" t="s">
        <v>1323</v>
      </c>
      <c r="D34" s="1" t="s">
        <v>953</v>
      </c>
      <c r="E34" s="1" t="s">
        <v>914</v>
      </c>
      <c r="F34" s="1" t="s">
        <v>106</v>
      </c>
      <c r="G34" s="2">
        <v>5.6408599537037037E-2</v>
      </c>
      <c r="H34" s="3" t="s">
        <v>1324</v>
      </c>
      <c r="I34" s="1">
        <v>1</v>
      </c>
      <c r="J34" s="4">
        <f t="shared" si="0"/>
        <v>31.259</v>
      </c>
    </row>
    <row r="35" spans="1:10" s="1" customFormat="1" ht="12.75">
      <c r="A35" s="1">
        <v>34</v>
      </c>
      <c r="B35" s="1">
        <v>71</v>
      </c>
      <c r="C35" s="1" t="s">
        <v>1325</v>
      </c>
      <c r="D35" s="1" t="s">
        <v>1326</v>
      </c>
      <c r="E35" s="1" t="s">
        <v>1327</v>
      </c>
      <c r="F35" s="1" t="s">
        <v>19</v>
      </c>
      <c r="G35" s="2">
        <v>5.697497685185185E-2</v>
      </c>
      <c r="H35" s="3" t="s">
        <v>1328</v>
      </c>
      <c r="I35" s="1">
        <v>21</v>
      </c>
      <c r="J35" s="4">
        <f t="shared" si="0"/>
        <v>30.948</v>
      </c>
    </row>
    <row r="36" spans="1:10" s="1" customFormat="1" ht="12.75">
      <c r="A36" s="1">
        <v>35</v>
      </c>
      <c r="B36" s="1">
        <v>81</v>
      </c>
      <c r="C36" s="1" t="s">
        <v>1329</v>
      </c>
      <c r="D36" s="1" t="s">
        <v>933</v>
      </c>
      <c r="E36" s="1" t="s">
        <v>568</v>
      </c>
      <c r="F36" s="1" t="s">
        <v>35</v>
      </c>
      <c r="G36" s="2">
        <v>5.6985358796296293E-2</v>
      </c>
      <c r="H36" s="3" t="s">
        <v>1330</v>
      </c>
      <c r="I36" s="1">
        <v>7</v>
      </c>
      <c r="J36" s="4">
        <f t="shared" si="0"/>
        <v>30.942</v>
      </c>
    </row>
    <row r="37" spans="1:10" s="1" customFormat="1" ht="12.75">
      <c r="A37" s="1">
        <v>36</v>
      </c>
      <c r="B37" s="1">
        <v>72</v>
      </c>
      <c r="C37" s="1" t="s">
        <v>1331</v>
      </c>
      <c r="D37" s="1" t="s">
        <v>1326</v>
      </c>
      <c r="E37" s="1" t="s">
        <v>1327</v>
      </c>
      <c r="F37" s="1" t="s">
        <v>19</v>
      </c>
      <c r="G37" s="2">
        <v>5.700627314814815E-2</v>
      </c>
      <c r="H37" s="3" t="s">
        <v>1332</v>
      </c>
      <c r="I37" s="1">
        <v>22</v>
      </c>
      <c r="J37" s="4">
        <f t="shared" si="0"/>
        <v>30.931000000000001</v>
      </c>
    </row>
    <row r="38" spans="1:10" s="1" customFormat="1" ht="12.75">
      <c r="A38" s="1">
        <v>37</v>
      </c>
      <c r="B38" s="1">
        <v>34</v>
      </c>
      <c r="C38" s="1" t="s">
        <v>1333</v>
      </c>
      <c r="D38" s="1" t="s">
        <v>913</v>
      </c>
      <c r="E38" s="1" t="s">
        <v>914</v>
      </c>
      <c r="F38" s="1" t="s">
        <v>19</v>
      </c>
      <c r="G38" s="2">
        <v>5.700912037037037E-2</v>
      </c>
      <c r="H38" s="3" t="s">
        <v>1334</v>
      </c>
      <c r="I38" s="1">
        <v>23</v>
      </c>
      <c r="J38" s="4">
        <f t="shared" si="0"/>
        <v>30.928999999999998</v>
      </c>
    </row>
    <row r="39" spans="1:10" s="1" customFormat="1" ht="12.75">
      <c r="A39" s="1">
        <v>38</v>
      </c>
      <c r="B39" s="1">
        <v>39</v>
      </c>
      <c r="C39" s="1" t="s">
        <v>1335</v>
      </c>
      <c r="D39" s="1" t="s">
        <v>913</v>
      </c>
      <c r="E39" s="1" t="s">
        <v>914</v>
      </c>
      <c r="F39" s="1" t="s">
        <v>93</v>
      </c>
      <c r="G39" s="2">
        <v>5.7014687500000001E-2</v>
      </c>
      <c r="H39" s="3" t="s">
        <v>1336</v>
      </c>
      <c r="I39" s="1">
        <v>5</v>
      </c>
      <c r="J39" s="4">
        <f t="shared" si="0"/>
        <v>30.925999999999998</v>
      </c>
    </row>
    <row r="40" spans="1:10" s="1" customFormat="1" ht="12.75">
      <c r="A40" s="1">
        <v>39</v>
      </c>
      <c r="B40" s="1">
        <v>28</v>
      </c>
      <c r="C40" s="1" t="s">
        <v>1337</v>
      </c>
      <c r="D40" s="1" t="s">
        <v>38</v>
      </c>
      <c r="E40" s="1" t="s">
        <v>917</v>
      </c>
      <c r="F40" s="1" t="s">
        <v>93</v>
      </c>
      <c r="G40" s="2">
        <v>5.7156307870370369E-2</v>
      </c>
      <c r="H40" s="3" t="s">
        <v>1338</v>
      </c>
      <c r="I40" s="1">
        <v>6</v>
      </c>
      <c r="J40" s="4">
        <f t="shared" si="0"/>
        <v>30.85</v>
      </c>
    </row>
    <row r="41" spans="1:10" s="1" customFormat="1" ht="12.75">
      <c r="A41" s="1">
        <v>40</v>
      </c>
      <c r="B41" s="1">
        <v>119</v>
      </c>
      <c r="C41" s="1" t="s">
        <v>1339</v>
      </c>
      <c r="D41" s="1" t="s">
        <v>1340</v>
      </c>
      <c r="E41" s="1" t="s">
        <v>979</v>
      </c>
      <c r="F41" s="1" t="s">
        <v>103</v>
      </c>
      <c r="G41" s="2">
        <v>5.7322708333333333E-2</v>
      </c>
      <c r="H41" s="3" t="s">
        <v>1341</v>
      </c>
      <c r="I41" s="1">
        <v>3</v>
      </c>
      <c r="J41" s="4">
        <f t="shared" si="0"/>
        <v>30.76</v>
      </c>
    </row>
    <row r="42" spans="1:10" s="1" customFormat="1" ht="12.75">
      <c r="A42" s="1">
        <v>41</v>
      </c>
      <c r="B42" s="1">
        <v>38</v>
      </c>
      <c r="C42" s="1" t="s">
        <v>1342</v>
      </c>
      <c r="D42" s="1" t="s">
        <v>913</v>
      </c>
      <c r="E42" s="1" t="s">
        <v>914</v>
      </c>
      <c r="F42" s="1" t="s">
        <v>19</v>
      </c>
      <c r="G42" s="2">
        <v>5.7327708333333338E-2</v>
      </c>
      <c r="H42" s="3" t="s">
        <v>1343</v>
      </c>
      <c r="I42" s="1">
        <v>24</v>
      </c>
      <c r="J42" s="4">
        <f t="shared" si="0"/>
        <v>30.757000000000001</v>
      </c>
    </row>
    <row r="43" spans="1:10" s="1" customFormat="1" ht="12.75">
      <c r="A43" s="1">
        <v>42</v>
      </c>
      <c r="B43" s="1">
        <v>52</v>
      </c>
      <c r="C43" s="1" t="s">
        <v>1344</v>
      </c>
      <c r="D43" s="1" t="s">
        <v>46</v>
      </c>
      <c r="E43" s="1" t="s">
        <v>568</v>
      </c>
      <c r="F43" s="1" t="s">
        <v>19</v>
      </c>
      <c r="G43" s="2">
        <v>5.7683159722222217E-2</v>
      </c>
      <c r="H43" s="3" t="s">
        <v>1345</v>
      </c>
      <c r="I43" s="1">
        <v>25</v>
      </c>
      <c r="J43" s="4">
        <f t="shared" si="0"/>
        <v>30.568000000000001</v>
      </c>
    </row>
    <row r="44" spans="1:10" s="1" customFormat="1" ht="12.75">
      <c r="A44" s="1">
        <v>43</v>
      </c>
      <c r="B44" s="1">
        <v>48</v>
      </c>
      <c r="C44" s="1" t="s">
        <v>1346</v>
      </c>
      <c r="D44" s="1" t="s">
        <v>1347</v>
      </c>
      <c r="E44" s="1" t="s">
        <v>478</v>
      </c>
      <c r="F44" s="1" t="s">
        <v>106</v>
      </c>
      <c r="G44" s="2">
        <v>5.7905243055555555E-2</v>
      </c>
      <c r="H44" s="3" t="s">
        <v>1348</v>
      </c>
      <c r="I44" s="1">
        <v>2</v>
      </c>
      <c r="J44" s="4">
        <f t="shared" si="0"/>
        <v>30.451000000000001</v>
      </c>
    </row>
    <row r="45" spans="1:10" s="1" customFormat="1" ht="12.75">
      <c r="A45" s="1">
        <v>44</v>
      </c>
      <c r="B45" s="1">
        <v>16</v>
      </c>
      <c r="C45" s="1" t="s">
        <v>1349</v>
      </c>
      <c r="D45" s="1" t="s">
        <v>941</v>
      </c>
      <c r="E45" s="1" t="s">
        <v>568</v>
      </c>
      <c r="F45" s="1" t="s">
        <v>93</v>
      </c>
      <c r="G45" s="2">
        <v>5.7914976851851853E-2</v>
      </c>
      <c r="H45" s="3" t="s">
        <v>1350</v>
      </c>
      <c r="I45" s="1">
        <v>7</v>
      </c>
      <c r="J45" s="4">
        <f t="shared" si="0"/>
        <v>30.445</v>
      </c>
    </row>
    <row r="46" spans="1:10" s="1" customFormat="1" ht="12.75">
      <c r="A46" s="1">
        <v>45</v>
      </c>
      <c r="B46" s="1">
        <v>129</v>
      </c>
      <c r="C46" s="1" t="s">
        <v>1351</v>
      </c>
      <c r="D46" s="1" t="s">
        <v>933</v>
      </c>
      <c r="E46" s="1" t="s">
        <v>568</v>
      </c>
      <c r="F46" s="1" t="s">
        <v>103</v>
      </c>
      <c r="G46" s="2">
        <v>5.7916157407407409E-2</v>
      </c>
      <c r="H46" s="3" t="s">
        <v>1350</v>
      </c>
      <c r="I46" s="1">
        <v>4</v>
      </c>
      <c r="J46" s="4">
        <f t="shared" si="0"/>
        <v>30.445</v>
      </c>
    </row>
    <row r="47" spans="1:10" s="1" customFormat="1" ht="12.75">
      <c r="A47" s="1">
        <v>46</v>
      </c>
      <c r="B47" s="1">
        <v>18</v>
      </c>
      <c r="C47" s="1" t="s">
        <v>1352</v>
      </c>
      <c r="D47" s="1" t="s">
        <v>941</v>
      </c>
      <c r="E47" s="1" t="s">
        <v>568</v>
      </c>
      <c r="F47" s="1" t="s">
        <v>93</v>
      </c>
      <c r="G47" s="2">
        <v>5.7971828703703703E-2</v>
      </c>
      <c r="H47" s="3" t="s">
        <v>1353</v>
      </c>
      <c r="I47" s="1">
        <v>8</v>
      </c>
      <c r="J47" s="4">
        <f t="shared" si="0"/>
        <v>30.416</v>
      </c>
    </row>
    <row r="48" spans="1:10" s="1" customFormat="1" ht="12.75">
      <c r="A48" s="1">
        <v>47</v>
      </c>
      <c r="B48" s="1">
        <v>11</v>
      </c>
      <c r="C48" s="1" t="s">
        <v>1354</v>
      </c>
      <c r="D48" s="1" t="s">
        <v>953</v>
      </c>
      <c r="E48" s="1" t="s">
        <v>914</v>
      </c>
      <c r="F48" s="1" t="s">
        <v>93</v>
      </c>
      <c r="G48" s="2">
        <v>5.8568229166666673E-2</v>
      </c>
      <c r="H48" s="3" t="s">
        <v>1355</v>
      </c>
      <c r="I48" s="1">
        <v>9</v>
      </c>
      <c r="J48" s="4">
        <f t="shared" si="0"/>
        <v>30.106000000000002</v>
      </c>
    </row>
    <row r="49" spans="1:10" s="1" customFormat="1" ht="12.75">
      <c r="A49" s="1">
        <v>48</v>
      </c>
      <c r="B49" s="1">
        <v>75</v>
      </c>
      <c r="C49" s="1" t="s">
        <v>1356</v>
      </c>
      <c r="D49" s="1" t="s">
        <v>972</v>
      </c>
      <c r="E49" s="1" t="s">
        <v>568</v>
      </c>
      <c r="F49" s="1" t="s">
        <v>19</v>
      </c>
      <c r="G49" s="2">
        <v>5.8720439814814812E-2</v>
      </c>
      <c r="H49" s="3" t="s">
        <v>1357</v>
      </c>
      <c r="I49" s="1">
        <v>26</v>
      </c>
      <c r="J49" s="4">
        <f t="shared" si="0"/>
        <v>30.027999999999999</v>
      </c>
    </row>
    <row r="50" spans="1:10" s="1" customFormat="1" ht="12.75">
      <c r="A50" s="1">
        <v>49</v>
      </c>
      <c r="B50" s="1">
        <v>54</v>
      </c>
      <c r="C50" s="1" t="s">
        <v>1358</v>
      </c>
      <c r="D50" s="1" t="s">
        <v>1302</v>
      </c>
      <c r="E50" s="1" t="s">
        <v>478</v>
      </c>
      <c r="F50" s="1" t="s">
        <v>93</v>
      </c>
      <c r="G50" s="2">
        <v>5.9021342592592591E-2</v>
      </c>
      <c r="H50" s="3" t="s">
        <v>1359</v>
      </c>
      <c r="I50" s="1">
        <v>10</v>
      </c>
      <c r="J50" s="4">
        <f t="shared" si="0"/>
        <v>29.875</v>
      </c>
    </row>
    <row r="51" spans="1:10" s="1" customFormat="1" ht="12.75">
      <c r="A51" s="1">
        <v>50</v>
      </c>
      <c r="B51" s="1">
        <v>47</v>
      </c>
      <c r="C51" s="1" t="s">
        <v>1360</v>
      </c>
      <c r="D51" s="1" t="s">
        <v>1347</v>
      </c>
      <c r="E51" s="1" t="s">
        <v>478</v>
      </c>
      <c r="F51" s="1" t="s">
        <v>106</v>
      </c>
      <c r="G51" s="2">
        <v>5.9023634259259265E-2</v>
      </c>
      <c r="H51" s="3" t="s">
        <v>1361</v>
      </c>
      <c r="I51" s="1">
        <v>3</v>
      </c>
      <c r="J51" s="4">
        <f t="shared" si="0"/>
        <v>29.873999999999999</v>
      </c>
    </row>
    <row r="52" spans="1:10" s="1" customFormat="1" ht="12.75">
      <c r="A52" s="1">
        <v>51</v>
      </c>
      <c r="B52" s="1">
        <v>57</v>
      </c>
      <c r="C52" s="1" t="s">
        <v>1362</v>
      </c>
      <c r="D52" s="1" t="s">
        <v>1363</v>
      </c>
      <c r="E52" s="1" t="s">
        <v>1032</v>
      </c>
      <c r="F52" s="1" t="s">
        <v>106</v>
      </c>
      <c r="G52" s="2">
        <v>5.9031979166666665E-2</v>
      </c>
      <c r="H52" s="3" t="s">
        <v>1364</v>
      </c>
      <c r="I52" s="1">
        <v>4</v>
      </c>
      <c r="J52" s="4">
        <f t="shared" si="0"/>
        <v>29.869</v>
      </c>
    </row>
    <row r="53" spans="1:10" s="1" customFormat="1" ht="12.75">
      <c r="A53" s="1">
        <v>52</v>
      </c>
      <c r="B53" s="1">
        <v>117</v>
      </c>
      <c r="C53" s="1" t="s">
        <v>1365</v>
      </c>
      <c r="D53" s="1" t="s">
        <v>1363</v>
      </c>
      <c r="E53" s="1" t="s">
        <v>1032</v>
      </c>
      <c r="F53" s="1" t="s">
        <v>763</v>
      </c>
      <c r="G53" s="2">
        <v>5.9037094907407411E-2</v>
      </c>
      <c r="H53" s="3" t="s">
        <v>1366</v>
      </c>
      <c r="I53" s="1">
        <v>1</v>
      </c>
      <c r="J53" s="4">
        <f t="shared" si="0"/>
        <v>29.867000000000001</v>
      </c>
    </row>
    <row r="54" spans="1:10" s="1" customFormat="1" ht="12.75">
      <c r="A54" s="1">
        <v>53</v>
      </c>
      <c r="B54" s="1">
        <v>120</v>
      </c>
      <c r="C54" s="1" t="s">
        <v>1016</v>
      </c>
      <c r="D54" s="1" t="s">
        <v>1268</v>
      </c>
      <c r="E54" s="1" t="s">
        <v>478</v>
      </c>
      <c r="F54" s="1" t="s">
        <v>134</v>
      </c>
      <c r="G54" s="2">
        <v>5.9045196759259261E-2</v>
      </c>
      <c r="H54" s="3" t="s">
        <v>1367</v>
      </c>
      <c r="I54" s="1">
        <v>1</v>
      </c>
      <c r="J54" s="4">
        <f t="shared" si="0"/>
        <v>29.863</v>
      </c>
    </row>
    <row r="55" spans="1:10" s="1" customFormat="1" ht="12.75">
      <c r="A55" s="1">
        <v>54</v>
      </c>
      <c r="B55" s="1">
        <v>126</v>
      </c>
      <c r="C55" s="1" t="s">
        <v>1368</v>
      </c>
      <c r="D55" s="1" t="s">
        <v>972</v>
      </c>
      <c r="E55" s="1" t="s">
        <v>568</v>
      </c>
      <c r="F55" s="1" t="s">
        <v>103</v>
      </c>
      <c r="G55" s="2">
        <v>5.9047638888888893E-2</v>
      </c>
      <c r="H55" s="3" t="s">
        <v>1369</v>
      </c>
      <c r="I55" s="1">
        <v>5</v>
      </c>
      <c r="J55" s="4">
        <f t="shared" si="0"/>
        <v>29.861000000000001</v>
      </c>
    </row>
    <row r="56" spans="1:10" s="1" customFormat="1" ht="12.75">
      <c r="A56" s="1">
        <v>55</v>
      </c>
      <c r="B56" s="1">
        <v>73</v>
      </c>
      <c r="C56" s="1" t="s">
        <v>1370</v>
      </c>
      <c r="D56" s="1" t="s">
        <v>1326</v>
      </c>
      <c r="E56" s="1" t="s">
        <v>1327</v>
      </c>
      <c r="F56" s="1" t="s">
        <v>19</v>
      </c>
      <c r="G56" s="2">
        <v>5.9713020833333331E-2</v>
      </c>
      <c r="H56" s="3" t="s">
        <v>1371</v>
      </c>
      <c r="I56" s="1">
        <v>27</v>
      </c>
      <c r="J56" s="4">
        <f t="shared" si="0"/>
        <v>29.529</v>
      </c>
    </row>
    <row r="57" spans="1:10" s="1" customFormat="1" ht="12.75">
      <c r="A57" s="1">
        <v>56</v>
      </c>
      <c r="B57" s="1">
        <v>83</v>
      </c>
      <c r="C57" s="1" t="s">
        <v>1372</v>
      </c>
      <c r="D57" s="1" t="s">
        <v>1373</v>
      </c>
      <c r="E57" s="1" t="s">
        <v>478</v>
      </c>
      <c r="F57" s="1" t="s">
        <v>19</v>
      </c>
      <c r="G57" s="2">
        <v>6.008899305555556E-2</v>
      </c>
      <c r="H57" s="3" t="s">
        <v>1374</v>
      </c>
      <c r="I57" s="1">
        <v>28</v>
      </c>
      <c r="J57" s="4">
        <f t="shared" si="0"/>
        <v>29.344000000000001</v>
      </c>
    </row>
    <row r="58" spans="1:10" s="1" customFormat="1" ht="12.75">
      <c r="A58" s="1">
        <v>57</v>
      </c>
      <c r="B58" s="1">
        <v>17</v>
      </c>
      <c r="C58" s="1" t="s">
        <v>1375</v>
      </c>
      <c r="D58" s="1" t="s">
        <v>941</v>
      </c>
      <c r="E58" s="1" t="s">
        <v>568</v>
      </c>
      <c r="F58" s="1" t="s">
        <v>19</v>
      </c>
      <c r="G58" s="2">
        <v>6.0189027777777772E-2</v>
      </c>
      <c r="H58" s="3" t="s">
        <v>1376</v>
      </c>
      <c r="I58" s="1">
        <v>29</v>
      </c>
      <c r="J58" s="4">
        <f t="shared" si="0"/>
        <v>29.295000000000002</v>
      </c>
    </row>
    <row r="59" spans="1:10" s="1" customFormat="1" ht="12.75">
      <c r="A59" s="1">
        <v>58</v>
      </c>
      <c r="B59" s="1">
        <v>20</v>
      </c>
      <c r="C59" s="1" t="s">
        <v>1377</v>
      </c>
      <c r="D59" s="1" t="s">
        <v>941</v>
      </c>
      <c r="E59" s="1" t="s">
        <v>568</v>
      </c>
      <c r="F59" s="1" t="s">
        <v>19</v>
      </c>
      <c r="G59" s="2">
        <v>6.0256030092592588E-2</v>
      </c>
      <c r="H59" s="3" t="s">
        <v>1378</v>
      </c>
      <c r="I59" s="1">
        <v>30</v>
      </c>
      <c r="J59" s="4">
        <f t="shared" si="0"/>
        <v>29.263000000000002</v>
      </c>
    </row>
    <row r="60" spans="1:10" s="1" customFormat="1" ht="12.75">
      <c r="A60" s="1">
        <v>59</v>
      </c>
      <c r="B60" s="1">
        <v>67</v>
      </c>
      <c r="C60" s="1" t="s">
        <v>1379</v>
      </c>
      <c r="D60" s="1" t="s">
        <v>1070</v>
      </c>
      <c r="E60" s="1" t="s">
        <v>998</v>
      </c>
      <c r="F60" s="1" t="s">
        <v>93</v>
      </c>
      <c r="G60" s="2">
        <v>6.102206018518519E-2</v>
      </c>
      <c r="H60" s="3" t="s">
        <v>1380</v>
      </c>
      <c r="I60" s="1">
        <v>11</v>
      </c>
      <c r="J60" s="4">
        <f t="shared" si="0"/>
        <v>28.895</v>
      </c>
    </row>
    <row r="61" spans="1:10" s="1" customFormat="1" ht="12.75">
      <c r="A61" s="1">
        <v>60</v>
      </c>
      <c r="B61" s="1">
        <v>59</v>
      </c>
      <c r="C61" s="1" t="s">
        <v>1381</v>
      </c>
      <c r="D61" s="1" t="s">
        <v>1382</v>
      </c>
      <c r="E61" s="1" t="s">
        <v>1010</v>
      </c>
      <c r="F61" s="1" t="s">
        <v>93</v>
      </c>
      <c r="G61" s="2">
        <v>6.1030254629629632E-2</v>
      </c>
      <c r="H61" s="3" t="s">
        <v>1383</v>
      </c>
      <c r="I61" s="1">
        <v>12</v>
      </c>
      <c r="J61" s="4">
        <f t="shared" si="0"/>
        <v>28.890999999999998</v>
      </c>
    </row>
    <row r="62" spans="1:10" s="1" customFormat="1" ht="12.75">
      <c r="A62" s="1">
        <v>61</v>
      </c>
      <c r="B62" s="1">
        <v>116</v>
      </c>
      <c r="C62" s="1" t="s">
        <v>1384</v>
      </c>
      <c r="D62" s="1" t="s">
        <v>46</v>
      </c>
      <c r="E62" s="1" t="s">
        <v>568</v>
      </c>
      <c r="F62" s="1" t="s">
        <v>103</v>
      </c>
      <c r="G62" s="2">
        <v>6.1468807870370373E-2</v>
      </c>
      <c r="H62" s="3" t="s">
        <v>1385</v>
      </c>
      <c r="I62" s="1">
        <v>6</v>
      </c>
      <c r="J62" s="4">
        <f t="shared" si="0"/>
        <v>28.684999999999999</v>
      </c>
    </row>
    <row r="63" spans="1:10" s="1" customFormat="1" ht="12.75">
      <c r="A63" s="1">
        <v>62</v>
      </c>
      <c r="B63" s="1">
        <v>44</v>
      </c>
      <c r="C63" s="1" t="s">
        <v>1386</v>
      </c>
      <c r="D63" s="1" t="s">
        <v>1387</v>
      </c>
      <c r="E63" s="1" t="s">
        <v>914</v>
      </c>
      <c r="F63" s="1" t="s">
        <v>106</v>
      </c>
      <c r="G63" s="2">
        <v>6.1839976851851851E-2</v>
      </c>
      <c r="H63" s="3" t="s">
        <v>1388</v>
      </c>
      <c r="I63" s="1">
        <v>5</v>
      </c>
      <c r="J63" s="4">
        <f t="shared" si="0"/>
        <v>28.513000000000002</v>
      </c>
    </row>
    <row r="64" spans="1:10" s="1" customFormat="1" ht="12.75">
      <c r="A64" s="1">
        <v>63</v>
      </c>
      <c r="B64" s="1">
        <v>40</v>
      </c>
      <c r="C64" s="1" t="s">
        <v>1389</v>
      </c>
      <c r="D64" s="1" t="s">
        <v>913</v>
      </c>
      <c r="E64" s="1" t="s">
        <v>914</v>
      </c>
      <c r="F64" s="1" t="s">
        <v>19</v>
      </c>
      <c r="G64" s="2">
        <v>6.1849722222222216E-2</v>
      </c>
      <c r="H64" s="3" t="s">
        <v>1390</v>
      </c>
      <c r="I64" s="1">
        <v>31</v>
      </c>
      <c r="J64" s="4">
        <f t="shared" si="0"/>
        <v>28.509</v>
      </c>
    </row>
    <row r="65" spans="1:10" s="1" customFormat="1" ht="12.75">
      <c r="A65" s="1">
        <v>64</v>
      </c>
      <c r="B65" s="1">
        <v>167</v>
      </c>
      <c r="C65" s="1" t="s">
        <v>1391</v>
      </c>
      <c r="D65" s="1" t="s">
        <v>593</v>
      </c>
      <c r="E65" s="1" t="s">
        <v>594</v>
      </c>
      <c r="F65" s="1" t="s">
        <v>205</v>
      </c>
      <c r="G65" s="2">
        <v>6.1881932870370367E-2</v>
      </c>
      <c r="H65" s="3" t="s">
        <v>1392</v>
      </c>
      <c r="I65" s="1">
        <v>1</v>
      </c>
      <c r="J65" s="4">
        <f t="shared" si="0"/>
        <v>28.494</v>
      </c>
    </row>
    <row r="66" spans="1:10" s="1" customFormat="1" ht="12.75">
      <c r="A66" s="1">
        <v>65</v>
      </c>
      <c r="B66" s="1">
        <v>168</v>
      </c>
      <c r="C66" s="1" t="s">
        <v>1393</v>
      </c>
      <c r="D66" s="1" t="s">
        <v>593</v>
      </c>
      <c r="E66" s="1" t="s">
        <v>594</v>
      </c>
      <c r="F66" s="1" t="s">
        <v>205</v>
      </c>
      <c r="G66" s="2">
        <v>6.209883101851852E-2</v>
      </c>
      <c r="H66" s="3" t="s">
        <v>1394</v>
      </c>
      <c r="I66" s="1">
        <v>2</v>
      </c>
      <c r="J66" s="4">
        <f t="shared" si="0"/>
        <v>28.393999999999998</v>
      </c>
    </row>
    <row r="67" spans="1:10" s="1" customFormat="1" ht="12.75">
      <c r="A67" s="1">
        <v>66</v>
      </c>
      <c r="B67" s="1">
        <v>165</v>
      </c>
      <c r="C67" s="1" t="s">
        <v>1395</v>
      </c>
      <c r="D67" s="1" t="s">
        <v>593</v>
      </c>
      <c r="E67" s="1" t="s">
        <v>594</v>
      </c>
      <c r="F67" s="1" t="s">
        <v>205</v>
      </c>
      <c r="G67" s="2">
        <v>6.2098888888888891E-2</v>
      </c>
      <c r="H67" s="3" t="s">
        <v>1394</v>
      </c>
      <c r="I67" s="1">
        <v>3</v>
      </c>
      <c r="J67" s="4">
        <f t="shared" ref="J67:J130" si="1">IFERROR(VALUE(H67),"")</f>
        <v>28.393999999999998</v>
      </c>
    </row>
    <row r="68" spans="1:10" s="1" customFormat="1" ht="12.75">
      <c r="A68" s="1">
        <v>67</v>
      </c>
      <c r="B68" s="1">
        <v>187</v>
      </c>
      <c r="C68" s="1" t="s">
        <v>1396</v>
      </c>
      <c r="D68" s="1" t="s">
        <v>593</v>
      </c>
      <c r="E68" s="1" t="s">
        <v>568</v>
      </c>
      <c r="F68" s="1" t="s">
        <v>126</v>
      </c>
      <c r="G68" s="2">
        <v>6.2410694444444442E-2</v>
      </c>
      <c r="H68" s="3" t="s">
        <v>1397</v>
      </c>
      <c r="I68" s="1">
        <v>1</v>
      </c>
      <c r="J68" s="4">
        <f t="shared" si="1"/>
        <v>28.251999999999999</v>
      </c>
    </row>
    <row r="69" spans="1:10" s="1" customFormat="1" ht="12.75">
      <c r="A69" s="1">
        <v>68</v>
      </c>
      <c r="B69" s="1">
        <v>9</v>
      </c>
      <c r="C69" s="1" t="s">
        <v>1398</v>
      </c>
      <c r="D69" s="1" t="s">
        <v>1399</v>
      </c>
      <c r="E69" s="1" t="s">
        <v>998</v>
      </c>
      <c r="F69" s="1" t="s">
        <v>19</v>
      </c>
      <c r="G69" s="2">
        <v>6.2797754629629624E-2</v>
      </c>
      <c r="H69" s="3" t="s">
        <v>1400</v>
      </c>
      <c r="I69" s="1">
        <v>32</v>
      </c>
      <c r="J69" s="4">
        <f t="shared" si="1"/>
        <v>28.077999999999999</v>
      </c>
    </row>
    <row r="70" spans="1:10" s="1" customFormat="1" ht="12.75">
      <c r="A70" s="1">
        <v>69</v>
      </c>
      <c r="B70" s="1">
        <v>174</v>
      </c>
      <c r="C70" s="1" t="s">
        <v>1401</v>
      </c>
      <c r="D70" s="1" t="s">
        <v>593</v>
      </c>
      <c r="E70" s="1" t="s">
        <v>729</v>
      </c>
      <c r="F70" s="1" t="s">
        <v>205</v>
      </c>
      <c r="G70" s="2">
        <v>6.2967372685185194E-2</v>
      </c>
      <c r="H70" s="3" t="s">
        <v>1402</v>
      </c>
      <c r="I70" s="1">
        <v>4</v>
      </c>
      <c r="J70" s="4">
        <f t="shared" si="1"/>
        <v>28.003</v>
      </c>
    </row>
    <row r="71" spans="1:10" s="1" customFormat="1" ht="12.75">
      <c r="A71" s="1">
        <v>70</v>
      </c>
      <c r="B71" s="1">
        <v>131</v>
      </c>
      <c r="C71" s="1" t="s">
        <v>1403</v>
      </c>
      <c r="D71" s="1" t="s">
        <v>933</v>
      </c>
      <c r="E71" s="1" t="s">
        <v>568</v>
      </c>
      <c r="F71" s="1" t="s">
        <v>103</v>
      </c>
      <c r="G71" s="2">
        <v>6.2969988425925924E-2</v>
      </c>
      <c r="H71" s="3" t="s">
        <v>1404</v>
      </c>
      <c r="I71" s="1">
        <v>7</v>
      </c>
      <c r="J71" s="4">
        <f t="shared" si="1"/>
        <v>28.001000000000001</v>
      </c>
    </row>
    <row r="72" spans="1:10" s="1" customFormat="1" ht="12.75">
      <c r="A72" s="1">
        <v>71</v>
      </c>
      <c r="B72" s="1">
        <v>164</v>
      </c>
      <c r="C72" s="1" t="s">
        <v>1405</v>
      </c>
      <c r="D72" s="1" t="s">
        <v>593</v>
      </c>
      <c r="E72" s="1" t="s">
        <v>594</v>
      </c>
      <c r="F72" s="1" t="s">
        <v>297</v>
      </c>
      <c r="G72" s="2">
        <v>6.3495208333333331E-2</v>
      </c>
      <c r="H72" s="3" t="s">
        <v>1406</v>
      </c>
      <c r="I72" s="1">
        <v>1</v>
      </c>
      <c r="J72" s="4">
        <f t="shared" si="1"/>
        <v>27.77</v>
      </c>
    </row>
    <row r="73" spans="1:10" s="1" customFormat="1" ht="12.75">
      <c r="A73" s="1">
        <v>72</v>
      </c>
      <c r="B73" s="1">
        <v>179</v>
      </c>
      <c r="C73" s="1" t="s">
        <v>1407</v>
      </c>
      <c r="D73" s="1" t="s">
        <v>593</v>
      </c>
      <c r="E73" s="1" t="s">
        <v>653</v>
      </c>
      <c r="F73" s="1" t="s">
        <v>205</v>
      </c>
      <c r="G73" s="2">
        <v>6.3928275462962966E-2</v>
      </c>
      <c r="H73" s="3" t="s">
        <v>1408</v>
      </c>
      <c r="I73" s="1">
        <v>5</v>
      </c>
      <c r="J73" s="4">
        <f t="shared" si="1"/>
        <v>27.582000000000001</v>
      </c>
    </row>
    <row r="74" spans="1:10" s="1" customFormat="1" ht="12.75">
      <c r="A74" s="1">
        <v>73</v>
      </c>
      <c r="B74" s="1">
        <v>32</v>
      </c>
      <c r="C74" s="1" t="s">
        <v>1409</v>
      </c>
      <c r="D74" s="1" t="s">
        <v>144</v>
      </c>
      <c r="E74" s="1" t="s">
        <v>914</v>
      </c>
      <c r="F74" s="1" t="s">
        <v>93</v>
      </c>
      <c r="G74" s="2">
        <v>6.3999525462962961E-2</v>
      </c>
      <c r="H74" s="3" t="s">
        <v>1410</v>
      </c>
      <c r="I74" s="1">
        <v>13</v>
      </c>
      <c r="J74" s="4">
        <f t="shared" si="1"/>
        <v>27.550999999999998</v>
      </c>
    </row>
    <row r="75" spans="1:10" s="1" customFormat="1" ht="12.75">
      <c r="A75" s="1">
        <v>74</v>
      </c>
      <c r="B75" s="1">
        <v>106</v>
      </c>
      <c r="C75" s="1" t="s">
        <v>997</v>
      </c>
      <c r="D75" s="1" t="s">
        <v>1399</v>
      </c>
      <c r="E75" s="1" t="s">
        <v>998</v>
      </c>
      <c r="F75" s="1" t="s">
        <v>103</v>
      </c>
      <c r="G75" s="2">
        <v>6.4282962962962972E-2</v>
      </c>
      <c r="H75" s="3" t="s">
        <v>1411</v>
      </c>
      <c r="I75" s="1">
        <v>8</v>
      </c>
      <c r="J75" s="4">
        <f t="shared" si="1"/>
        <v>27.43</v>
      </c>
    </row>
    <row r="76" spans="1:10" s="1" customFormat="1" ht="12.75">
      <c r="A76" s="1">
        <v>75</v>
      </c>
      <c r="B76" s="1">
        <v>190</v>
      </c>
      <c r="C76" s="1" t="s">
        <v>1412</v>
      </c>
      <c r="D76" s="1" t="s">
        <v>593</v>
      </c>
      <c r="E76" s="1" t="s">
        <v>1413</v>
      </c>
      <c r="F76" s="1" t="s">
        <v>126</v>
      </c>
      <c r="G76" s="2">
        <v>6.4501979166666668E-2</v>
      </c>
      <c r="H76" s="3" t="s">
        <v>1414</v>
      </c>
      <c r="I76" s="1">
        <v>2</v>
      </c>
      <c r="J76" s="4">
        <f t="shared" si="1"/>
        <v>27.335999999999999</v>
      </c>
    </row>
    <row r="77" spans="1:10" s="1" customFormat="1" ht="12.75">
      <c r="A77" s="1">
        <v>76</v>
      </c>
      <c r="B77" s="1">
        <v>182</v>
      </c>
      <c r="C77" s="1" t="s">
        <v>1415</v>
      </c>
      <c r="D77" s="1" t="s">
        <v>593</v>
      </c>
      <c r="E77" s="1" t="s">
        <v>179</v>
      </c>
      <c r="F77" s="1" t="s">
        <v>181</v>
      </c>
      <c r="G77" s="2">
        <v>6.4537650462962962E-2</v>
      </c>
      <c r="H77" s="3" t="s">
        <v>1416</v>
      </c>
      <c r="I77" s="1">
        <v>1</v>
      </c>
      <c r="J77" s="4">
        <f t="shared" si="1"/>
        <v>27.321000000000002</v>
      </c>
    </row>
    <row r="78" spans="1:10" s="1" customFormat="1" ht="12.75">
      <c r="A78" s="1">
        <v>77</v>
      </c>
      <c r="B78" s="1">
        <v>84</v>
      </c>
      <c r="C78" s="1" t="s">
        <v>1417</v>
      </c>
      <c r="D78" s="1" t="s">
        <v>1096</v>
      </c>
      <c r="E78" s="1" t="s">
        <v>1097</v>
      </c>
      <c r="F78" s="1" t="s">
        <v>93</v>
      </c>
      <c r="G78" s="2">
        <v>6.4834675925925928E-2</v>
      </c>
      <c r="H78" s="3" t="s">
        <v>1418</v>
      </c>
      <c r="I78" s="1">
        <v>14</v>
      </c>
      <c r="J78" s="4">
        <f t="shared" si="1"/>
        <v>27.196000000000002</v>
      </c>
    </row>
    <row r="79" spans="1:10" s="1" customFormat="1" ht="12.75">
      <c r="A79" s="1">
        <v>78</v>
      </c>
      <c r="B79" s="1">
        <v>104</v>
      </c>
      <c r="C79" s="1" t="s">
        <v>1419</v>
      </c>
      <c r="D79" s="1" t="s">
        <v>928</v>
      </c>
      <c r="E79" s="1" t="s">
        <v>568</v>
      </c>
      <c r="F79" s="1" t="s">
        <v>134</v>
      </c>
      <c r="G79" s="2">
        <v>6.5009814814814812E-2</v>
      </c>
      <c r="H79" s="3" t="s">
        <v>1420</v>
      </c>
      <c r="I79" s="1">
        <v>2</v>
      </c>
      <c r="J79" s="4">
        <f t="shared" si="1"/>
        <v>27.123000000000001</v>
      </c>
    </row>
    <row r="80" spans="1:10" s="1" customFormat="1" ht="12.75">
      <c r="A80" s="1">
        <v>79</v>
      </c>
      <c r="B80" s="1">
        <v>216</v>
      </c>
      <c r="C80" s="1" t="s">
        <v>1421</v>
      </c>
      <c r="D80" s="1" t="s">
        <v>1422</v>
      </c>
      <c r="E80" s="1" t="s">
        <v>568</v>
      </c>
      <c r="F80" s="1" t="s">
        <v>305</v>
      </c>
      <c r="G80" s="2">
        <v>6.511358796296296E-2</v>
      </c>
      <c r="H80" s="3" t="s">
        <v>1423</v>
      </c>
      <c r="I80" s="1">
        <v>1</v>
      </c>
      <c r="J80" s="4">
        <f t="shared" si="1"/>
        <v>27.08</v>
      </c>
    </row>
    <row r="81" spans="1:10" s="1" customFormat="1" ht="12.75">
      <c r="A81" s="1">
        <v>80</v>
      </c>
      <c r="B81" s="1">
        <v>137</v>
      </c>
      <c r="C81" s="1" t="s">
        <v>1424</v>
      </c>
      <c r="D81" s="1" t="s">
        <v>986</v>
      </c>
      <c r="E81" s="1" t="s">
        <v>568</v>
      </c>
      <c r="F81" s="1" t="s">
        <v>103</v>
      </c>
      <c r="G81" s="2">
        <v>6.5344502314814812E-2</v>
      </c>
      <c r="H81" s="3" t="s">
        <v>1425</v>
      </c>
      <c r="I81" s="1">
        <v>9</v>
      </c>
      <c r="J81" s="4">
        <f t="shared" si="1"/>
        <v>26.984000000000002</v>
      </c>
    </row>
    <row r="82" spans="1:10" s="1" customFormat="1" ht="12.75">
      <c r="A82" s="1">
        <v>81</v>
      </c>
      <c r="B82" s="1">
        <v>80</v>
      </c>
      <c r="C82" s="1" t="s">
        <v>1426</v>
      </c>
      <c r="D82" s="1" t="s">
        <v>933</v>
      </c>
      <c r="E82" s="1" t="s">
        <v>568</v>
      </c>
      <c r="F82" s="1" t="s">
        <v>35</v>
      </c>
      <c r="G82" s="2">
        <v>6.5354976851851862E-2</v>
      </c>
      <c r="H82" s="3" t="s">
        <v>1427</v>
      </c>
      <c r="I82" s="1">
        <v>8</v>
      </c>
      <c r="J82" s="4">
        <f t="shared" si="1"/>
        <v>26.98</v>
      </c>
    </row>
    <row r="83" spans="1:10" s="1" customFormat="1" ht="12.75">
      <c r="A83" s="1">
        <v>82</v>
      </c>
      <c r="B83" s="1">
        <v>115</v>
      </c>
      <c r="C83" s="1" t="s">
        <v>1428</v>
      </c>
      <c r="D83" s="1" t="s">
        <v>46</v>
      </c>
      <c r="E83" s="1" t="s">
        <v>568</v>
      </c>
      <c r="F83" s="1" t="s">
        <v>103</v>
      </c>
      <c r="G83" s="2">
        <v>6.5430648148148154E-2</v>
      </c>
      <c r="H83" s="3" t="s">
        <v>1429</v>
      </c>
      <c r="I83" s="1">
        <v>10</v>
      </c>
      <c r="J83" s="4">
        <f t="shared" si="1"/>
        <v>26.948</v>
      </c>
    </row>
    <row r="84" spans="1:10" s="1" customFormat="1" ht="12.75">
      <c r="A84" s="1">
        <v>83</v>
      </c>
      <c r="B84" s="1">
        <v>200</v>
      </c>
      <c r="C84" s="1" t="s">
        <v>1430</v>
      </c>
      <c r="D84" s="1" t="s">
        <v>1431</v>
      </c>
      <c r="E84" s="1" t="s">
        <v>179</v>
      </c>
      <c r="F84" s="1" t="s">
        <v>181</v>
      </c>
      <c r="G84" s="2">
        <v>6.5611678240740753E-2</v>
      </c>
      <c r="H84" s="3" t="s">
        <v>1432</v>
      </c>
      <c r="I84" s="1">
        <v>2</v>
      </c>
      <c r="J84" s="4">
        <f t="shared" si="1"/>
        <v>26.873999999999999</v>
      </c>
    </row>
    <row r="85" spans="1:10" s="1" customFormat="1" ht="12.75">
      <c r="A85" s="1">
        <v>84</v>
      </c>
      <c r="B85" s="1">
        <v>122</v>
      </c>
      <c r="C85" s="1" t="s">
        <v>1433</v>
      </c>
      <c r="D85" s="1" t="s">
        <v>1000</v>
      </c>
      <c r="E85" s="1" t="s">
        <v>998</v>
      </c>
      <c r="F85" s="1" t="s">
        <v>134</v>
      </c>
      <c r="G85" s="2">
        <v>6.5705902777777783E-2</v>
      </c>
      <c r="H85" s="3" t="s">
        <v>293</v>
      </c>
      <c r="I85" s="1">
        <v>3</v>
      </c>
      <c r="J85" s="4">
        <f t="shared" si="1"/>
        <v>26.835000000000001</v>
      </c>
    </row>
    <row r="86" spans="1:10" s="1" customFormat="1" ht="12.75">
      <c r="A86" s="1">
        <v>85</v>
      </c>
      <c r="B86" s="1">
        <v>60</v>
      </c>
      <c r="C86" s="1" t="s">
        <v>1434</v>
      </c>
      <c r="D86" s="1" t="s">
        <v>1382</v>
      </c>
      <c r="E86" s="1" t="s">
        <v>1010</v>
      </c>
      <c r="F86" s="1" t="s">
        <v>93</v>
      </c>
      <c r="G86" s="2">
        <v>6.5709131944444443E-2</v>
      </c>
      <c r="H86" s="3" t="s">
        <v>1435</v>
      </c>
      <c r="I86" s="1">
        <v>15</v>
      </c>
      <c r="J86" s="4">
        <f t="shared" si="1"/>
        <v>26.834</v>
      </c>
    </row>
    <row r="87" spans="1:10" s="1" customFormat="1" ht="12.75">
      <c r="A87" s="1">
        <v>86</v>
      </c>
      <c r="B87" s="1">
        <v>22</v>
      </c>
      <c r="C87" s="1" t="s">
        <v>1436</v>
      </c>
      <c r="D87" s="1" t="s">
        <v>941</v>
      </c>
      <c r="E87" s="1" t="s">
        <v>568</v>
      </c>
      <c r="F87" s="1" t="s">
        <v>106</v>
      </c>
      <c r="G87" s="2">
        <v>6.570965277777778E-2</v>
      </c>
      <c r="H87" s="3" t="s">
        <v>1435</v>
      </c>
      <c r="I87" s="1">
        <v>6</v>
      </c>
      <c r="J87" s="4">
        <f t="shared" si="1"/>
        <v>26.834</v>
      </c>
    </row>
    <row r="88" spans="1:10" s="1" customFormat="1" ht="12.75">
      <c r="A88" s="1">
        <v>87</v>
      </c>
      <c r="B88" s="1">
        <v>63</v>
      </c>
      <c r="C88" s="1" t="s">
        <v>1437</v>
      </c>
      <c r="D88" s="1" t="s">
        <v>1283</v>
      </c>
      <c r="E88" s="1" t="s">
        <v>1097</v>
      </c>
      <c r="F88" s="1" t="s">
        <v>106</v>
      </c>
      <c r="G88" s="2">
        <v>6.586475694444445E-2</v>
      </c>
      <c r="H88" s="3" t="s">
        <v>1438</v>
      </c>
      <c r="I88" s="1">
        <v>7</v>
      </c>
      <c r="J88" s="4">
        <f t="shared" si="1"/>
        <v>26.771000000000001</v>
      </c>
    </row>
    <row r="89" spans="1:10" s="1" customFormat="1" ht="12.75">
      <c r="A89" s="1">
        <v>88</v>
      </c>
      <c r="B89" s="1">
        <v>46</v>
      </c>
      <c r="C89" s="1" t="s">
        <v>1439</v>
      </c>
      <c r="D89" s="1" t="s">
        <v>86</v>
      </c>
      <c r="E89" s="1" t="s">
        <v>1440</v>
      </c>
      <c r="F89" s="1" t="s">
        <v>19</v>
      </c>
      <c r="G89" s="2">
        <v>6.5927592592592593E-2</v>
      </c>
      <c r="H89" s="3" t="s">
        <v>1441</v>
      </c>
      <c r="I89" s="1">
        <v>33</v>
      </c>
      <c r="J89" s="4">
        <f t="shared" si="1"/>
        <v>26.745000000000001</v>
      </c>
    </row>
    <row r="90" spans="1:10" s="1" customFormat="1" ht="12.75">
      <c r="A90" s="1">
        <v>89</v>
      </c>
      <c r="B90" s="1">
        <v>181</v>
      </c>
      <c r="C90" s="1" t="s">
        <v>1442</v>
      </c>
      <c r="D90" s="1" t="s">
        <v>593</v>
      </c>
      <c r="E90" s="1" t="s">
        <v>653</v>
      </c>
      <c r="F90" s="1" t="s">
        <v>205</v>
      </c>
      <c r="G90" s="2">
        <v>6.6049629629629625E-2</v>
      </c>
      <c r="H90" s="3" t="s">
        <v>1443</v>
      </c>
      <c r="I90" s="1">
        <v>6</v>
      </c>
      <c r="J90" s="4">
        <f t="shared" si="1"/>
        <v>26.696000000000002</v>
      </c>
    </row>
    <row r="91" spans="1:10" s="1" customFormat="1" ht="12.75">
      <c r="A91" s="1">
        <v>90</v>
      </c>
      <c r="B91" s="1">
        <v>105</v>
      </c>
      <c r="C91" s="1" t="s">
        <v>1444</v>
      </c>
      <c r="D91" s="1" t="s">
        <v>1399</v>
      </c>
      <c r="E91" s="1" t="s">
        <v>998</v>
      </c>
      <c r="F91" s="1" t="s">
        <v>134</v>
      </c>
      <c r="G91" s="2">
        <v>6.7810844907407408E-2</v>
      </c>
      <c r="H91" s="3" t="s">
        <v>1445</v>
      </c>
      <c r="I91" s="1">
        <v>4</v>
      </c>
      <c r="J91" s="4">
        <f t="shared" si="1"/>
        <v>26.001999999999999</v>
      </c>
    </row>
    <row r="92" spans="1:10" s="1" customFormat="1" ht="12.75">
      <c r="A92" s="1">
        <v>91</v>
      </c>
      <c r="B92" s="1">
        <v>175</v>
      </c>
      <c r="C92" s="1" t="s">
        <v>1446</v>
      </c>
      <c r="D92" s="1" t="s">
        <v>593</v>
      </c>
      <c r="E92" s="1" t="s">
        <v>729</v>
      </c>
      <c r="F92" s="1" t="s">
        <v>181</v>
      </c>
      <c r="G92" s="2">
        <v>6.7812615740740739E-2</v>
      </c>
      <c r="H92" s="3" t="s">
        <v>1445</v>
      </c>
      <c r="I92" s="1">
        <v>3</v>
      </c>
      <c r="J92" s="4">
        <f t="shared" si="1"/>
        <v>26.001999999999999</v>
      </c>
    </row>
    <row r="93" spans="1:10" s="1" customFormat="1" ht="12.75">
      <c r="A93" s="1">
        <v>92</v>
      </c>
      <c r="B93" s="1">
        <v>112</v>
      </c>
      <c r="C93" s="1" t="s">
        <v>1447</v>
      </c>
      <c r="D93" s="1" t="s">
        <v>1448</v>
      </c>
      <c r="E93" s="1" t="s">
        <v>1097</v>
      </c>
      <c r="F93" s="1" t="s">
        <v>103</v>
      </c>
      <c r="G93" s="2">
        <v>6.8169201388888892E-2</v>
      </c>
      <c r="H93" s="3" t="s">
        <v>1449</v>
      </c>
      <c r="I93" s="1">
        <v>11</v>
      </c>
      <c r="J93" s="4">
        <f t="shared" si="1"/>
        <v>25.866</v>
      </c>
    </row>
    <row r="94" spans="1:10" s="1" customFormat="1" ht="12.75">
      <c r="A94" s="1">
        <v>93</v>
      </c>
      <c r="B94" s="1">
        <v>86</v>
      </c>
      <c r="C94" s="1" t="s">
        <v>1450</v>
      </c>
      <c r="D94" s="1" t="s">
        <v>986</v>
      </c>
      <c r="E94" s="1" t="s">
        <v>568</v>
      </c>
      <c r="F94" s="1" t="s">
        <v>19</v>
      </c>
      <c r="G94" s="2">
        <v>6.8827650462962964E-2</v>
      </c>
      <c r="H94" s="3" t="s">
        <v>1451</v>
      </c>
      <c r="I94" s="1">
        <v>34</v>
      </c>
      <c r="J94" s="4">
        <f t="shared" si="1"/>
        <v>25.617999999999999</v>
      </c>
    </row>
    <row r="95" spans="1:10" s="1" customFormat="1" ht="12.75">
      <c r="A95" s="1">
        <v>94</v>
      </c>
      <c r="B95" s="1">
        <v>155</v>
      </c>
      <c r="C95" s="1" t="s">
        <v>1452</v>
      </c>
      <c r="D95" s="1" t="s">
        <v>1453</v>
      </c>
      <c r="E95" s="1" t="s">
        <v>179</v>
      </c>
      <c r="F95" s="1" t="s">
        <v>297</v>
      </c>
      <c r="G95" s="2">
        <v>6.9568124999999995E-2</v>
      </c>
      <c r="H95" s="3" t="s">
        <v>1454</v>
      </c>
      <c r="I95" s="1">
        <v>2</v>
      </c>
      <c r="J95" s="4">
        <f t="shared" si="1"/>
        <v>25.346</v>
      </c>
    </row>
    <row r="96" spans="1:10" s="1" customFormat="1" ht="12.75">
      <c r="A96" s="1">
        <v>95</v>
      </c>
      <c r="B96" s="1">
        <v>161</v>
      </c>
      <c r="C96" s="1" t="s">
        <v>1455</v>
      </c>
      <c r="D96" s="1" t="s">
        <v>593</v>
      </c>
      <c r="E96" s="1" t="s">
        <v>594</v>
      </c>
      <c r="F96" s="1" t="s">
        <v>126</v>
      </c>
      <c r="G96" s="2">
        <v>6.9763877314814815E-2</v>
      </c>
      <c r="H96" s="3" t="s">
        <v>1456</v>
      </c>
      <c r="I96" s="1">
        <v>3</v>
      </c>
      <c r="J96" s="4">
        <f t="shared" si="1"/>
        <v>25.274999999999999</v>
      </c>
    </row>
    <row r="97" spans="1:10" s="1" customFormat="1" ht="12.75">
      <c r="A97" s="1">
        <v>96</v>
      </c>
      <c r="B97" s="1">
        <v>162</v>
      </c>
      <c r="C97" s="1" t="s">
        <v>1457</v>
      </c>
      <c r="D97" s="1" t="s">
        <v>593</v>
      </c>
      <c r="E97" s="1" t="s">
        <v>594</v>
      </c>
      <c r="F97" s="1" t="s">
        <v>181</v>
      </c>
      <c r="G97" s="2">
        <v>6.9766597222222226E-2</v>
      </c>
      <c r="H97" s="3" t="s">
        <v>1458</v>
      </c>
      <c r="I97" s="1">
        <v>4</v>
      </c>
      <c r="J97" s="4">
        <f t="shared" si="1"/>
        <v>25.274000000000001</v>
      </c>
    </row>
    <row r="98" spans="1:10" s="1" customFormat="1" ht="12.75">
      <c r="A98" s="1">
        <v>97</v>
      </c>
      <c r="B98" s="1">
        <v>78</v>
      </c>
      <c r="C98" s="1" t="s">
        <v>1459</v>
      </c>
      <c r="D98" s="1" t="s">
        <v>933</v>
      </c>
      <c r="E98" s="1" t="s">
        <v>568</v>
      </c>
      <c r="F98" s="1" t="s">
        <v>19</v>
      </c>
      <c r="G98" s="2">
        <v>7.0166712962962965E-2</v>
      </c>
      <c r="H98" s="3" t="s">
        <v>1460</v>
      </c>
      <c r="I98" s="1">
        <v>35</v>
      </c>
      <c r="J98" s="4">
        <f t="shared" si="1"/>
        <v>25.129000000000001</v>
      </c>
    </row>
    <row r="99" spans="1:10" s="1" customFormat="1" ht="12.75">
      <c r="A99" s="1">
        <v>98</v>
      </c>
      <c r="B99" s="1">
        <v>158</v>
      </c>
      <c r="C99" s="1" t="s">
        <v>1461</v>
      </c>
      <c r="D99" s="1" t="s">
        <v>1462</v>
      </c>
      <c r="E99" s="1" t="s">
        <v>179</v>
      </c>
      <c r="F99" s="1" t="s">
        <v>181</v>
      </c>
      <c r="G99" s="2">
        <v>7.0235960648148146E-2</v>
      </c>
      <c r="H99" s="3" t="s">
        <v>1463</v>
      </c>
      <c r="I99" s="1">
        <v>5</v>
      </c>
      <c r="J99" s="4">
        <f t="shared" si="1"/>
        <v>25.105</v>
      </c>
    </row>
    <row r="100" spans="1:10" s="1" customFormat="1" ht="12.75">
      <c r="A100" s="1">
        <v>99</v>
      </c>
      <c r="B100" s="1">
        <v>12</v>
      </c>
      <c r="C100" s="1" t="s">
        <v>1464</v>
      </c>
      <c r="D100" s="1" t="s">
        <v>953</v>
      </c>
      <c r="E100" s="1" t="s">
        <v>914</v>
      </c>
      <c r="F100" s="1" t="s">
        <v>268</v>
      </c>
      <c r="G100" s="2">
        <v>7.0240740740740742E-2</v>
      </c>
      <c r="H100" s="3" t="s">
        <v>1465</v>
      </c>
      <c r="I100" s="1">
        <v>1</v>
      </c>
      <c r="J100" s="4">
        <f t="shared" si="1"/>
        <v>25.103000000000002</v>
      </c>
    </row>
    <row r="101" spans="1:10" s="1" customFormat="1" ht="12.75">
      <c r="A101" s="1">
        <v>100</v>
      </c>
      <c r="B101" s="1">
        <v>61</v>
      </c>
      <c r="C101" s="1" t="s">
        <v>1466</v>
      </c>
      <c r="D101" s="1" t="s">
        <v>1382</v>
      </c>
      <c r="E101" s="1" t="s">
        <v>1010</v>
      </c>
      <c r="F101" s="1" t="s">
        <v>106</v>
      </c>
      <c r="G101" s="2">
        <v>7.0281921296296304E-2</v>
      </c>
      <c r="H101" s="3" t="s">
        <v>1467</v>
      </c>
      <c r="I101" s="1">
        <v>8</v>
      </c>
      <c r="J101" s="4">
        <f t="shared" si="1"/>
        <v>25.088000000000001</v>
      </c>
    </row>
    <row r="102" spans="1:10" s="1" customFormat="1" ht="12.75">
      <c r="A102" s="1">
        <v>101</v>
      </c>
      <c r="B102" s="1">
        <v>15</v>
      </c>
      <c r="C102" s="1" t="s">
        <v>1468</v>
      </c>
      <c r="D102" s="1" t="s">
        <v>941</v>
      </c>
      <c r="E102" s="1" t="s">
        <v>568</v>
      </c>
      <c r="F102" s="1" t="s">
        <v>93</v>
      </c>
      <c r="G102" s="2">
        <v>7.0399976851851856E-2</v>
      </c>
      <c r="H102" s="3" t="s">
        <v>1469</v>
      </c>
      <c r="I102" s="1">
        <v>16</v>
      </c>
      <c r="J102" s="4">
        <f t="shared" si="1"/>
        <v>25.045999999999999</v>
      </c>
    </row>
    <row r="103" spans="1:10" s="1" customFormat="1" ht="12.75">
      <c r="A103" s="1">
        <v>102</v>
      </c>
      <c r="B103" s="1">
        <v>184</v>
      </c>
      <c r="C103" s="1" t="s">
        <v>1470</v>
      </c>
      <c r="D103" s="1" t="s">
        <v>593</v>
      </c>
      <c r="E103" s="1" t="s">
        <v>179</v>
      </c>
      <c r="F103" s="1" t="s">
        <v>205</v>
      </c>
      <c r="G103" s="2">
        <v>7.0615173611111123E-2</v>
      </c>
      <c r="H103" s="3" t="s">
        <v>1471</v>
      </c>
      <c r="I103" s="1">
        <v>7</v>
      </c>
      <c r="J103" s="4">
        <f t="shared" si="1"/>
        <v>24.97</v>
      </c>
    </row>
    <row r="104" spans="1:10" s="1" customFormat="1" ht="12.75">
      <c r="A104" s="1">
        <v>103</v>
      </c>
      <c r="B104" s="1">
        <v>66</v>
      </c>
      <c r="C104" s="1" t="s">
        <v>1472</v>
      </c>
      <c r="D104" s="1" t="s">
        <v>1070</v>
      </c>
      <c r="E104" s="1" t="s">
        <v>998</v>
      </c>
      <c r="F104" s="1" t="s">
        <v>106</v>
      </c>
      <c r="G104" s="2">
        <v>7.0639178240740744E-2</v>
      </c>
      <c r="H104" s="3" t="s">
        <v>1473</v>
      </c>
      <c r="I104" s="1">
        <v>9</v>
      </c>
      <c r="J104" s="4">
        <f t="shared" si="1"/>
        <v>24.960999999999999</v>
      </c>
    </row>
    <row r="105" spans="1:10" s="1" customFormat="1" ht="12.75">
      <c r="A105" s="1">
        <v>104</v>
      </c>
      <c r="B105" s="1">
        <v>125</v>
      </c>
      <c r="C105" s="1" t="s">
        <v>1474</v>
      </c>
      <c r="D105" s="1" t="s">
        <v>972</v>
      </c>
      <c r="E105" s="1" t="s">
        <v>568</v>
      </c>
      <c r="F105" s="1" t="s">
        <v>134</v>
      </c>
      <c r="G105" s="2">
        <v>7.0731469907407404E-2</v>
      </c>
      <c r="H105" s="3" t="s">
        <v>1475</v>
      </c>
      <c r="I105" s="1">
        <v>5</v>
      </c>
      <c r="J105" s="4">
        <f t="shared" si="1"/>
        <v>24.928999999999998</v>
      </c>
    </row>
    <row r="106" spans="1:10" s="1" customFormat="1" ht="12.75">
      <c r="A106" s="1">
        <v>105</v>
      </c>
      <c r="B106" s="1">
        <v>124</v>
      </c>
      <c r="C106" s="1" t="s">
        <v>1476</v>
      </c>
      <c r="D106" s="1" t="s">
        <v>972</v>
      </c>
      <c r="E106" s="1" t="s">
        <v>568</v>
      </c>
      <c r="F106" s="1" t="s">
        <v>134</v>
      </c>
      <c r="G106" s="2">
        <v>7.0758506944444452E-2</v>
      </c>
      <c r="H106" s="3" t="s">
        <v>1477</v>
      </c>
      <c r="I106" s="1">
        <v>6</v>
      </c>
      <c r="J106" s="4">
        <f t="shared" si="1"/>
        <v>24.919</v>
      </c>
    </row>
    <row r="107" spans="1:10" s="1" customFormat="1" ht="12.75">
      <c r="A107" s="1">
        <v>106</v>
      </c>
      <c r="B107" s="1">
        <v>21</v>
      </c>
      <c r="C107" s="1" t="s">
        <v>1478</v>
      </c>
      <c r="D107" s="1" t="s">
        <v>941</v>
      </c>
      <c r="E107" s="1" t="s">
        <v>568</v>
      </c>
      <c r="F107" s="1" t="s">
        <v>106</v>
      </c>
      <c r="G107" s="2">
        <v>7.1035046296296298E-2</v>
      </c>
      <c r="H107" s="3" t="s">
        <v>1479</v>
      </c>
      <c r="I107" s="1">
        <v>10</v>
      </c>
      <c r="J107" s="4">
        <f t="shared" si="1"/>
        <v>24.821999999999999</v>
      </c>
    </row>
    <row r="108" spans="1:10" s="1" customFormat="1" ht="12.75">
      <c r="A108" s="1">
        <v>107</v>
      </c>
      <c r="B108" s="1">
        <v>130</v>
      </c>
      <c r="C108" s="1" t="s">
        <v>1480</v>
      </c>
      <c r="D108" s="1" t="s">
        <v>933</v>
      </c>
      <c r="E108" s="1" t="s">
        <v>568</v>
      </c>
      <c r="F108" s="1" t="s">
        <v>103</v>
      </c>
      <c r="G108" s="2">
        <v>7.1061331018518512E-2</v>
      </c>
      <c r="H108" s="3" t="s">
        <v>1481</v>
      </c>
      <c r="I108" s="1">
        <v>12</v>
      </c>
      <c r="J108" s="4">
        <f t="shared" si="1"/>
        <v>24.812999999999999</v>
      </c>
    </row>
    <row r="109" spans="1:10" s="1" customFormat="1" ht="12.75">
      <c r="A109" s="1">
        <v>108</v>
      </c>
      <c r="B109" s="1">
        <v>180</v>
      </c>
      <c r="C109" s="1" t="s">
        <v>1482</v>
      </c>
      <c r="D109" s="1" t="s">
        <v>593</v>
      </c>
      <c r="E109" s="1" t="s">
        <v>653</v>
      </c>
      <c r="F109" s="1" t="s">
        <v>181</v>
      </c>
      <c r="G109" s="2">
        <v>7.1086145833333336E-2</v>
      </c>
      <c r="H109" s="3" t="s">
        <v>1483</v>
      </c>
      <c r="I109" s="1">
        <v>6</v>
      </c>
      <c r="J109" s="4">
        <f t="shared" si="1"/>
        <v>24.803999999999998</v>
      </c>
    </row>
    <row r="110" spans="1:10" s="1" customFormat="1" ht="12.75">
      <c r="A110" s="1">
        <v>109</v>
      </c>
      <c r="B110" s="1">
        <v>102</v>
      </c>
      <c r="C110" s="1" t="s">
        <v>1484</v>
      </c>
      <c r="D110" s="1" t="s">
        <v>928</v>
      </c>
      <c r="E110" s="1" t="s">
        <v>568</v>
      </c>
      <c r="F110" s="1" t="s">
        <v>103</v>
      </c>
      <c r="G110" s="2">
        <v>7.191063657407408E-2</v>
      </c>
      <c r="H110" s="3" t="s">
        <v>1485</v>
      </c>
      <c r="I110" s="1">
        <v>13</v>
      </c>
      <c r="J110" s="4">
        <f t="shared" si="1"/>
        <v>24.52</v>
      </c>
    </row>
    <row r="111" spans="1:10" s="1" customFormat="1" ht="12.75">
      <c r="A111" s="1">
        <v>110</v>
      </c>
      <c r="B111" s="1">
        <v>163</v>
      </c>
      <c r="C111" s="1" t="s">
        <v>1486</v>
      </c>
      <c r="D111" s="1" t="s">
        <v>593</v>
      </c>
      <c r="E111" s="1" t="s">
        <v>594</v>
      </c>
      <c r="F111" s="1" t="s">
        <v>205</v>
      </c>
      <c r="G111" s="2">
        <v>7.1926111111111121E-2</v>
      </c>
      <c r="H111" s="3" t="s">
        <v>1487</v>
      </c>
      <c r="I111" s="1">
        <v>8</v>
      </c>
      <c r="J111" s="4">
        <f t="shared" si="1"/>
        <v>24.515000000000001</v>
      </c>
    </row>
    <row r="112" spans="1:10" s="1" customFormat="1" ht="12.75">
      <c r="A112" s="1">
        <v>111</v>
      </c>
      <c r="B112" s="1">
        <v>195</v>
      </c>
      <c r="C112" s="1" t="s">
        <v>1488</v>
      </c>
      <c r="D112" s="1" t="s">
        <v>593</v>
      </c>
      <c r="E112" s="1" t="s">
        <v>288</v>
      </c>
      <c r="F112" s="1" t="s">
        <v>126</v>
      </c>
      <c r="G112" s="2">
        <v>7.3139143518518523E-2</v>
      </c>
      <c r="H112" s="3" t="s">
        <v>1489</v>
      </c>
      <c r="I112" s="1">
        <v>4</v>
      </c>
      <c r="J112" s="4">
        <f t="shared" si="1"/>
        <v>24.108000000000001</v>
      </c>
    </row>
    <row r="113" spans="1:10" s="1" customFormat="1" ht="12.75">
      <c r="A113" s="1">
        <v>112</v>
      </c>
      <c r="B113" s="1">
        <v>58</v>
      </c>
      <c r="C113" s="1" t="s">
        <v>1490</v>
      </c>
      <c r="D113" s="1" t="s">
        <v>1382</v>
      </c>
      <c r="E113" s="1" t="s">
        <v>1010</v>
      </c>
      <c r="F113" s="1" t="s">
        <v>93</v>
      </c>
      <c r="G113" s="2">
        <v>7.3599583333333329E-2</v>
      </c>
      <c r="H113" s="3" t="s">
        <v>1491</v>
      </c>
      <c r="I113" s="1">
        <v>17</v>
      </c>
      <c r="J113" s="4">
        <f t="shared" si="1"/>
        <v>23.957000000000001</v>
      </c>
    </row>
    <row r="114" spans="1:10" s="1" customFormat="1" ht="12.75">
      <c r="A114" s="1">
        <v>113</v>
      </c>
      <c r="B114" s="1">
        <v>191</v>
      </c>
      <c r="C114" s="1" t="s">
        <v>1492</v>
      </c>
      <c r="D114" s="1" t="s">
        <v>593</v>
      </c>
      <c r="E114" s="1" t="s">
        <v>1413</v>
      </c>
      <c r="F114" s="1" t="s">
        <v>181</v>
      </c>
      <c r="G114" s="2">
        <v>7.4661747685185187E-2</v>
      </c>
      <c r="H114" s="3" t="s">
        <v>1493</v>
      </c>
      <c r="I114" s="1">
        <v>7</v>
      </c>
      <c r="J114" s="4">
        <f t="shared" si="1"/>
        <v>23.617000000000001</v>
      </c>
    </row>
    <row r="115" spans="1:10" s="1" customFormat="1" ht="12.75">
      <c r="A115" s="1">
        <v>114</v>
      </c>
      <c r="B115" s="1">
        <v>201</v>
      </c>
      <c r="C115" s="1" t="s">
        <v>1494</v>
      </c>
      <c r="D115" s="1" t="s">
        <v>1495</v>
      </c>
      <c r="E115" s="1" t="s">
        <v>568</v>
      </c>
      <c r="F115" s="1" t="s">
        <v>181</v>
      </c>
      <c r="G115" s="2">
        <v>7.4924305555555556E-2</v>
      </c>
      <c r="H115" s="3" t="s">
        <v>1496</v>
      </c>
      <c r="I115" s="1">
        <v>8</v>
      </c>
      <c r="J115" s="4">
        <f t="shared" si="1"/>
        <v>23.533999999999999</v>
      </c>
    </row>
    <row r="116" spans="1:10" s="1" customFormat="1" ht="12.75">
      <c r="A116" s="1">
        <v>115</v>
      </c>
      <c r="B116" s="1">
        <v>45</v>
      </c>
      <c r="C116" s="1" t="s">
        <v>1497</v>
      </c>
      <c r="D116" s="1" t="s">
        <v>274</v>
      </c>
      <c r="E116" s="1" t="s">
        <v>914</v>
      </c>
      <c r="F116" s="1" t="s">
        <v>106</v>
      </c>
      <c r="G116" s="2">
        <v>7.5974756944444444E-2</v>
      </c>
      <c r="H116" s="3" t="s">
        <v>1498</v>
      </c>
      <c r="I116" s="1">
        <v>11</v>
      </c>
      <c r="J116" s="4">
        <f t="shared" si="1"/>
        <v>23.207999999999998</v>
      </c>
    </row>
    <row r="117" spans="1:10" s="1" customFormat="1" ht="12.75">
      <c r="A117" s="1">
        <v>116</v>
      </c>
      <c r="B117" s="1">
        <v>85</v>
      </c>
      <c r="C117" s="1" t="s">
        <v>1499</v>
      </c>
      <c r="D117" s="1" t="s">
        <v>1150</v>
      </c>
      <c r="E117" s="1" t="s">
        <v>1097</v>
      </c>
      <c r="F117" s="1" t="s">
        <v>93</v>
      </c>
      <c r="G117" s="2">
        <v>7.6358252314814815E-2</v>
      </c>
      <c r="H117" s="3" t="s">
        <v>1500</v>
      </c>
      <c r="I117" s="1">
        <v>18</v>
      </c>
      <c r="J117" s="4">
        <f t="shared" si="1"/>
        <v>23.091999999999999</v>
      </c>
    </row>
    <row r="118" spans="1:10" s="1" customFormat="1" ht="12.75">
      <c r="A118" s="1">
        <v>117</v>
      </c>
      <c r="B118" s="1">
        <v>136</v>
      </c>
      <c r="C118" s="1" t="s">
        <v>1501</v>
      </c>
      <c r="D118" s="1" t="s">
        <v>1150</v>
      </c>
      <c r="E118" s="1" t="s">
        <v>1097</v>
      </c>
      <c r="F118" s="1" t="s">
        <v>763</v>
      </c>
      <c r="G118" s="2">
        <v>7.6363391203703709E-2</v>
      </c>
      <c r="H118" s="3" t="s">
        <v>1502</v>
      </c>
      <c r="I118" s="1">
        <v>2</v>
      </c>
      <c r="J118" s="4">
        <f t="shared" si="1"/>
        <v>23.09</v>
      </c>
    </row>
    <row r="119" spans="1:10" s="1" customFormat="1" ht="12.75">
      <c r="A119" s="1">
        <v>118</v>
      </c>
      <c r="B119" s="1">
        <v>107</v>
      </c>
      <c r="C119" s="1" t="s">
        <v>1503</v>
      </c>
      <c r="D119" s="1" t="s">
        <v>941</v>
      </c>
      <c r="E119" s="1" t="s">
        <v>568</v>
      </c>
      <c r="F119" s="1" t="s">
        <v>763</v>
      </c>
      <c r="G119" s="2">
        <v>7.7329120370370374E-2</v>
      </c>
      <c r="H119" s="3" t="s">
        <v>1504</v>
      </c>
      <c r="I119" s="1">
        <v>3</v>
      </c>
      <c r="J119" s="4">
        <f t="shared" si="1"/>
        <v>22.802</v>
      </c>
    </row>
    <row r="120" spans="1:10" s="1" customFormat="1" ht="12.75">
      <c r="A120" s="1">
        <v>119</v>
      </c>
      <c r="B120" s="1">
        <v>193</v>
      </c>
      <c r="C120" s="1" t="s">
        <v>1505</v>
      </c>
      <c r="D120" s="1" t="s">
        <v>593</v>
      </c>
      <c r="E120" s="1" t="s">
        <v>1413</v>
      </c>
      <c r="F120" s="1" t="s">
        <v>181</v>
      </c>
      <c r="G120" s="2">
        <v>7.8009097222222226E-2</v>
      </c>
      <c r="H120" s="3" t="s">
        <v>1506</v>
      </c>
      <c r="I120" s="1">
        <v>9</v>
      </c>
      <c r="J120" s="4">
        <f t="shared" si="1"/>
        <v>22.603000000000002</v>
      </c>
    </row>
    <row r="121" spans="1:10" s="1" customFormat="1" ht="12.75">
      <c r="A121" s="1">
        <v>120</v>
      </c>
      <c r="B121" s="1">
        <v>24</v>
      </c>
      <c r="C121" s="1" t="s">
        <v>1093</v>
      </c>
      <c r="D121" s="1" t="s">
        <v>941</v>
      </c>
      <c r="E121" s="1" t="s">
        <v>568</v>
      </c>
      <c r="F121" s="1" t="s">
        <v>106</v>
      </c>
      <c r="G121" s="2">
        <v>7.8281805555555556E-2</v>
      </c>
      <c r="H121" s="3" t="s">
        <v>1507</v>
      </c>
      <c r="I121" s="1">
        <v>12</v>
      </c>
      <c r="J121" s="4">
        <f t="shared" si="1"/>
        <v>22.524000000000001</v>
      </c>
    </row>
    <row r="122" spans="1:10" s="1" customFormat="1" ht="12.75">
      <c r="A122" s="1">
        <v>121</v>
      </c>
      <c r="B122" s="1">
        <v>30</v>
      </c>
      <c r="C122" s="1" t="s">
        <v>1508</v>
      </c>
      <c r="D122" s="1" t="s">
        <v>144</v>
      </c>
      <c r="E122" s="1" t="s">
        <v>914</v>
      </c>
      <c r="F122" s="1" t="s">
        <v>19</v>
      </c>
      <c r="G122" s="2">
        <v>7.8284930555555562E-2</v>
      </c>
      <c r="H122" s="3" t="s">
        <v>1509</v>
      </c>
      <c r="I122" s="1">
        <v>36</v>
      </c>
      <c r="J122" s="4">
        <f t="shared" si="1"/>
        <v>22.523</v>
      </c>
    </row>
    <row r="123" spans="1:10" s="1" customFormat="1" ht="12.75">
      <c r="A123" s="1">
        <v>122</v>
      </c>
      <c r="B123" s="1">
        <v>183</v>
      </c>
      <c r="C123" s="1" t="s">
        <v>1510</v>
      </c>
      <c r="D123" s="1" t="s">
        <v>593</v>
      </c>
      <c r="E123" s="1" t="s">
        <v>179</v>
      </c>
      <c r="F123" s="1" t="s">
        <v>181</v>
      </c>
      <c r="G123" s="2">
        <v>7.8900289351851852E-2</v>
      </c>
      <c r="H123" s="3" t="s">
        <v>1511</v>
      </c>
      <c r="I123" s="1">
        <v>10</v>
      </c>
      <c r="J123" s="4">
        <f t="shared" si="1"/>
        <v>22.347999999999999</v>
      </c>
    </row>
    <row r="124" spans="1:10" s="1" customFormat="1" ht="12.75">
      <c r="A124" s="1">
        <v>123</v>
      </c>
      <c r="B124" s="1">
        <v>159</v>
      </c>
      <c r="C124" s="1" t="s">
        <v>1512</v>
      </c>
      <c r="D124" s="1" t="s">
        <v>1513</v>
      </c>
      <c r="E124" s="1" t="s">
        <v>653</v>
      </c>
      <c r="F124" s="1" t="s">
        <v>205</v>
      </c>
      <c r="G124" s="2">
        <v>8.0039699074074086E-2</v>
      </c>
      <c r="H124" s="3" t="s">
        <v>1514</v>
      </c>
      <c r="I124" s="1">
        <v>9</v>
      </c>
      <c r="J124" s="4">
        <f t="shared" si="1"/>
        <v>22.03</v>
      </c>
    </row>
    <row r="125" spans="1:10" s="1" customFormat="1" ht="12.75">
      <c r="A125" s="1">
        <v>124</v>
      </c>
      <c r="B125" s="1">
        <v>202</v>
      </c>
      <c r="C125" s="1" t="s">
        <v>1515</v>
      </c>
      <c r="D125" s="1" t="s">
        <v>1495</v>
      </c>
      <c r="E125" s="1" t="s">
        <v>568</v>
      </c>
      <c r="F125" s="1" t="s">
        <v>181</v>
      </c>
      <c r="G125" s="2">
        <v>8.0089074074074076E-2</v>
      </c>
      <c r="H125" s="3" t="s">
        <v>1516</v>
      </c>
      <c r="I125" s="1">
        <v>11</v>
      </c>
      <c r="J125" s="4">
        <f t="shared" si="1"/>
        <v>22.015999999999998</v>
      </c>
    </row>
    <row r="126" spans="1:10" s="1" customFormat="1" ht="12.75">
      <c r="A126" s="1">
        <v>125</v>
      </c>
      <c r="B126" s="1">
        <v>108</v>
      </c>
      <c r="C126" s="1" t="s">
        <v>1517</v>
      </c>
      <c r="D126" s="1" t="s">
        <v>941</v>
      </c>
      <c r="E126" s="1" t="s">
        <v>568</v>
      </c>
      <c r="F126" s="1" t="s">
        <v>763</v>
      </c>
      <c r="G126" s="2">
        <v>8.0089606481481487E-2</v>
      </c>
      <c r="H126" s="3" t="s">
        <v>1516</v>
      </c>
      <c r="I126" s="1">
        <v>4</v>
      </c>
      <c r="J126" s="4">
        <f t="shared" si="1"/>
        <v>22.015999999999998</v>
      </c>
    </row>
    <row r="127" spans="1:10" s="1" customFormat="1" ht="12.75">
      <c r="A127" s="1">
        <v>126</v>
      </c>
      <c r="B127" s="1">
        <v>189</v>
      </c>
      <c r="C127" s="1" t="s">
        <v>1518</v>
      </c>
      <c r="D127" s="1" t="s">
        <v>593</v>
      </c>
      <c r="E127" s="1" t="s">
        <v>568</v>
      </c>
      <c r="F127" s="1" t="s">
        <v>205</v>
      </c>
      <c r="G127" s="2">
        <v>8.0089849537037031E-2</v>
      </c>
      <c r="H127" s="3" t="s">
        <v>1516</v>
      </c>
      <c r="I127" s="1">
        <v>10</v>
      </c>
      <c r="J127" s="4">
        <f t="shared" si="1"/>
        <v>22.015999999999998</v>
      </c>
    </row>
    <row r="128" spans="1:10" s="1" customFormat="1" ht="12.75">
      <c r="A128" s="1">
        <v>127</v>
      </c>
      <c r="B128" s="1">
        <v>31</v>
      </c>
      <c r="C128" s="1" t="s">
        <v>1519</v>
      </c>
      <c r="D128" s="1" t="s">
        <v>144</v>
      </c>
      <c r="E128" s="1" t="s">
        <v>914</v>
      </c>
      <c r="F128" s="1" t="s">
        <v>106</v>
      </c>
      <c r="G128" s="2">
        <v>8.1910891203703706E-2</v>
      </c>
      <c r="H128" s="3" t="s">
        <v>1520</v>
      </c>
      <c r="I128" s="1">
        <v>13</v>
      </c>
      <c r="J128" s="4">
        <f t="shared" si="1"/>
        <v>21.526</v>
      </c>
    </row>
    <row r="129" spans="1:10" s="1" customFormat="1" ht="12.75">
      <c r="A129" s="1">
        <v>128</v>
      </c>
      <c r="B129" s="1">
        <v>153</v>
      </c>
      <c r="C129" s="1" t="s">
        <v>1521</v>
      </c>
      <c r="D129" s="1" t="s">
        <v>1522</v>
      </c>
      <c r="E129" s="1" t="s">
        <v>653</v>
      </c>
      <c r="F129" s="1" t="s">
        <v>205</v>
      </c>
      <c r="G129" s="2">
        <v>8.1911875000000009E-2</v>
      </c>
      <c r="H129" s="3" t="s">
        <v>1520</v>
      </c>
      <c r="I129" s="1">
        <v>11</v>
      </c>
      <c r="J129" s="4">
        <f t="shared" si="1"/>
        <v>21.526</v>
      </c>
    </row>
    <row r="130" spans="1:10" s="1" customFormat="1" ht="12.75">
      <c r="A130" s="1">
        <v>129</v>
      </c>
      <c r="B130" s="1">
        <v>55</v>
      </c>
      <c r="C130" s="1" t="s">
        <v>1523</v>
      </c>
      <c r="D130" s="1" t="s">
        <v>1302</v>
      </c>
      <c r="E130" s="1" t="s">
        <v>478</v>
      </c>
      <c r="F130" s="1" t="s">
        <v>93</v>
      </c>
      <c r="G130" s="2">
        <v>8.2698460648148148E-2</v>
      </c>
      <c r="H130" s="3" t="s">
        <v>1524</v>
      </c>
      <c r="I130" s="1">
        <v>19</v>
      </c>
      <c r="J130" s="4">
        <f t="shared" si="1"/>
        <v>21.321000000000002</v>
      </c>
    </row>
    <row r="131" spans="1:10" s="1" customFormat="1" ht="12.75">
      <c r="A131" s="1">
        <v>130</v>
      </c>
      <c r="B131" s="1">
        <v>218</v>
      </c>
      <c r="C131" s="1" t="s">
        <v>1525</v>
      </c>
      <c r="D131" s="1" t="s">
        <v>1431</v>
      </c>
      <c r="E131" s="1" t="s">
        <v>179</v>
      </c>
      <c r="F131" s="1" t="s">
        <v>380</v>
      </c>
      <c r="G131" s="2">
        <v>8.3200092592592589E-2</v>
      </c>
      <c r="H131" s="3" t="s">
        <v>1526</v>
      </c>
      <c r="I131" s="1">
        <v>1</v>
      </c>
      <c r="J131" s="4">
        <f t="shared" ref="J131:J163" si="2">IFERROR(VALUE(H131),"")</f>
        <v>21.193000000000001</v>
      </c>
    </row>
    <row r="132" spans="1:10" s="1" customFormat="1" ht="12.75">
      <c r="A132" s="1">
        <v>131</v>
      </c>
      <c r="B132" s="1">
        <v>127</v>
      </c>
      <c r="C132" s="1" t="s">
        <v>1527</v>
      </c>
      <c r="D132" s="1" t="s">
        <v>972</v>
      </c>
      <c r="E132" s="1" t="s">
        <v>568</v>
      </c>
      <c r="F132" s="1" t="s">
        <v>134</v>
      </c>
      <c r="G132" s="2">
        <v>8.3300138888888889E-2</v>
      </c>
      <c r="H132" s="3" t="s">
        <v>1528</v>
      </c>
      <c r="I132" s="1">
        <v>7</v>
      </c>
      <c r="J132" s="4">
        <f t="shared" si="2"/>
        <v>21.167000000000002</v>
      </c>
    </row>
    <row r="133" spans="1:10" s="1" customFormat="1" ht="12.75">
      <c r="A133" s="1">
        <v>132</v>
      </c>
      <c r="B133" s="1">
        <v>79</v>
      </c>
      <c r="C133" s="1" t="s">
        <v>1529</v>
      </c>
      <c r="D133" s="1" t="s">
        <v>933</v>
      </c>
      <c r="E133" s="1" t="s">
        <v>568</v>
      </c>
      <c r="F133" s="1" t="s">
        <v>19</v>
      </c>
      <c r="G133" s="2">
        <v>8.3624374999999987E-2</v>
      </c>
      <c r="H133" s="3" t="s">
        <v>1530</v>
      </c>
      <c r="I133" s="1">
        <v>37</v>
      </c>
      <c r="J133" s="4">
        <f t="shared" si="2"/>
        <v>21.085000000000001</v>
      </c>
    </row>
    <row r="134" spans="1:10" s="1" customFormat="1" ht="12.75">
      <c r="A134" s="1">
        <v>133</v>
      </c>
      <c r="B134" s="1">
        <v>110</v>
      </c>
      <c r="C134" s="1" t="s">
        <v>1531</v>
      </c>
      <c r="D134" s="1" t="s">
        <v>941</v>
      </c>
      <c r="E134" s="1" t="s">
        <v>568</v>
      </c>
      <c r="F134" s="1" t="s">
        <v>763</v>
      </c>
      <c r="G134" s="2">
        <v>8.4150763888888883E-2</v>
      </c>
      <c r="H134" s="3" t="s">
        <v>1532</v>
      </c>
      <c r="I134" s="1">
        <v>5</v>
      </c>
      <c r="J134" s="4">
        <f t="shared" si="2"/>
        <v>20.952999999999999</v>
      </c>
    </row>
    <row r="135" spans="1:10" s="1" customFormat="1" ht="12.75">
      <c r="A135" s="1">
        <v>134</v>
      </c>
      <c r="B135" s="1">
        <v>203</v>
      </c>
      <c r="C135" s="1" t="s">
        <v>1533</v>
      </c>
      <c r="D135" s="1" t="s">
        <v>1495</v>
      </c>
      <c r="E135" s="1" t="s">
        <v>568</v>
      </c>
      <c r="F135" s="1" t="s">
        <v>399</v>
      </c>
      <c r="G135" s="2">
        <v>8.436937500000001E-2</v>
      </c>
      <c r="H135" s="3" t="s">
        <v>1534</v>
      </c>
      <c r="I135" s="1">
        <v>1</v>
      </c>
      <c r="J135" s="4">
        <f t="shared" si="2"/>
        <v>20.899000000000001</v>
      </c>
    </row>
    <row r="136" spans="1:10" s="1" customFormat="1" ht="12.75">
      <c r="A136" s="1">
        <v>135</v>
      </c>
      <c r="B136" s="1">
        <v>222</v>
      </c>
      <c r="C136" s="1">
        <v>0</v>
      </c>
      <c r="D136" s="1">
        <v>0</v>
      </c>
      <c r="E136" s="1">
        <v>0</v>
      </c>
      <c r="F136" s="1" t="e">
        <v>#N/A</v>
      </c>
      <c r="G136" s="2">
        <v>8.4511469907407419E-2</v>
      </c>
      <c r="H136" s="3" t="s">
        <v>1535</v>
      </c>
      <c r="I136" s="1">
        <v>1</v>
      </c>
      <c r="J136" s="4">
        <f t="shared" si="2"/>
        <v>20.864000000000001</v>
      </c>
    </row>
    <row r="137" spans="1:10" s="1" customFormat="1" ht="12.75">
      <c r="A137" s="1">
        <v>136</v>
      </c>
      <c r="B137" s="1">
        <v>214</v>
      </c>
      <c r="C137" s="1" t="s">
        <v>1536</v>
      </c>
      <c r="D137" s="1" t="s">
        <v>593</v>
      </c>
      <c r="E137" s="1" t="s">
        <v>288</v>
      </c>
      <c r="F137" s="1" t="s">
        <v>460</v>
      </c>
      <c r="G137" s="2">
        <v>8.4724722222222215E-2</v>
      </c>
      <c r="H137" s="3" t="s">
        <v>1537</v>
      </c>
      <c r="I137" s="1">
        <v>1</v>
      </c>
      <c r="J137" s="4">
        <f t="shared" si="2"/>
        <v>20.812000000000001</v>
      </c>
    </row>
    <row r="138" spans="1:10" s="1" customFormat="1" ht="12.75">
      <c r="A138" s="1">
        <v>137</v>
      </c>
      <c r="B138" s="1">
        <v>199</v>
      </c>
      <c r="C138" s="1" t="s">
        <v>1538</v>
      </c>
      <c r="D138" s="1" t="s">
        <v>1431</v>
      </c>
      <c r="E138" s="1" t="s">
        <v>179</v>
      </c>
      <c r="F138" s="1" t="s">
        <v>205</v>
      </c>
      <c r="G138" s="2">
        <v>8.5395972222222227E-2</v>
      </c>
      <c r="H138" s="3" t="s">
        <v>1539</v>
      </c>
      <c r="I138" s="1">
        <v>12</v>
      </c>
      <c r="J138" s="4">
        <f t="shared" si="2"/>
        <v>20.648</v>
      </c>
    </row>
    <row r="139" spans="1:10" s="1" customFormat="1" ht="12.75">
      <c r="A139" s="1">
        <v>138</v>
      </c>
      <c r="B139" s="1">
        <v>186</v>
      </c>
      <c r="C139" s="1" t="s">
        <v>1540</v>
      </c>
      <c r="D139" s="1" t="s">
        <v>593</v>
      </c>
      <c r="E139" s="1" t="s">
        <v>568</v>
      </c>
      <c r="F139" s="1" t="s">
        <v>205</v>
      </c>
      <c r="G139" s="2">
        <v>8.6196319444444447E-2</v>
      </c>
      <c r="H139" s="3" t="s">
        <v>1541</v>
      </c>
      <c r="I139" s="1">
        <v>13</v>
      </c>
      <c r="J139" s="4">
        <f t="shared" si="2"/>
        <v>20.456</v>
      </c>
    </row>
    <row r="140" spans="1:10" s="1" customFormat="1" ht="12.75">
      <c r="A140" s="1">
        <v>139</v>
      </c>
      <c r="B140" s="1">
        <v>103</v>
      </c>
      <c r="C140" s="1" t="s">
        <v>1542</v>
      </c>
      <c r="D140" s="1" t="s">
        <v>928</v>
      </c>
      <c r="E140" s="1" t="s">
        <v>568</v>
      </c>
      <c r="F140" s="1" t="s">
        <v>103</v>
      </c>
      <c r="G140" s="2">
        <v>8.6513194444444441E-2</v>
      </c>
      <c r="H140" s="3" t="s">
        <v>1543</v>
      </c>
      <c r="I140" s="1">
        <v>14</v>
      </c>
      <c r="J140" s="4">
        <f t="shared" si="2"/>
        <v>20.381</v>
      </c>
    </row>
    <row r="141" spans="1:10" s="1" customFormat="1" ht="12.75">
      <c r="A141" s="1">
        <v>140</v>
      </c>
      <c r="B141" s="1">
        <v>198</v>
      </c>
      <c r="C141" s="1" t="s">
        <v>1544</v>
      </c>
      <c r="D141" s="1" t="s">
        <v>593</v>
      </c>
      <c r="E141" s="1" t="s">
        <v>288</v>
      </c>
      <c r="F141" s="1" t="s">
        <v>205</v>
      </c>
      <c r="G141" s="2">
        <v>8.7189131944444442E-2</v>
      </c>
      <c r="H141" s="3" t="s">
        <v>1545</v>
      </c>
      <c r="I141" s="1">
        <v>14</v>
      </c>
      <c r="J141" s="4">
        <f t="shared" si="2"/>
        <v>20.222999999999999</v>
      </c>
    </row>
    <row r="142" spans="1:10" s="1" customFormat="1" ht="12.75">
      <c r="A142" s="1">
        <v>141</v>
      </c>
      <c r="B142" s="1">
        <v>176</v>
      </c>
      <c r="C142" s="1" t="s">
        <v>1546</v>
      </c>
      <c r="D142" s="1" t="s">
        <v>593</v>
      </c>
      <c r="E142" s="1" t="s">
        <v>729</v>
      </c>
      <c r="F142" s="1" t="s">
        <v>205</v>
      </c>
      <c r="G142" s="2">
        <v>8.7192164351851856E-2</v>
      </c>
      <c r="H142" s="3" t="s">
        <v>1545</v>
      </c>
      <c r="I142" s="1">
        <v>15</v>
      </c>
      <c r="J142" s="4">
        <f t="shared" si="2"/>
        <v>20.222999999999999</v>
      </c>
    </row>
    <row r="143" spans="1:10" s="1" customFormat="1" ht="12.75">
      <c r="A143" s="1">
        <v>142</v>
      </c>
      <c r="B143" s="1">
        <v>192</v>
      </c>
      <c r="C143" s="1" t="s">
        <v>1547</v>
      </c>
      <c r="D143" s="1" t="s">
        <v>593</v>
      </c>
      <c r="E143" s="1" t="s">
        <v>1413</v>
      </c>
      <c r="F143" s="1" t="s">
        <v>181</v>
      </c>
      <c r="G143" s="2">
        <v>8.7792094907407414E-2</v>
      </c>
      <c r="H143" s="3" t="s">
        <v>1548</v>
      </c>
      <c r="I143" s="1">
        <v>12</v>
      </c>
      <c r="J143" s="4">
        <f t="shared" si="2"/>
        <v>20.084</v>
      </c>
    </row>
    <row r="144" spans="1:10" s="1" customFormat="1" ht="12.75">
      <c r="A144" s="1">
        <v>143</v>
      </c>
      <c r="B144" s="1">
        <v>173</v>
      </c>
      <c r="C144" s="1" t="s">
        <v>1549</v>
      </c>
      <c r="D144" s="1" t="s">
        <v>593</v>
      </c>
      <c r="E144" s="1" t="s">
        <v>729</v>
      </c>
      <c r="F144" s="1" t="s">
        <v>205</v>
      </c>
      <c r="G144" s="2">
        <v>8.8095358796296305E-2</v>
      </c>
      <c r="H144" s="3" t="s">
        <v>1550</v>
      </c>
      <c r="I144" s="1">
        <v>16</v>
      </c>
      <c r="J144" s="4">
        <f t="shared" si="2"/>
        <v>20.015000000000001</v>
      </c>
    </row>
    <row r="145" spans="1:10" s="1" customFormat="1" ht="12.75">
      <c r="A145" s="1">
        <v>144</v>
      </c>
      <c r="B145" s="1">
        <v>206</v>
      </c>
      <c r="C145" s="1" t="s">
        <v>1551</v>
      </c>
      <c r="D145" s="1" t="s">
        <v>1552</v>
      </c>
      <c r="E145" s="1" t="s">
        <v>397</v>
      </c>
      <c r="F145" s="1" t="s">
        <v>205</v>
      </c>
      <c r="G145" s="2">
        <v>9.0051388888888875E-2</v>
      </c>
      <c r="H145" s="3" t="s">
        <v>1553</v>
      </c>
      <c r="I145" s="1">
        <v>17</v>
      </c>
      <c r="J145" s="4">
        <f t="shared" si="2"/>
        <v>19.579999999999998</v>
      </c>
    </row>
    <row r="146" spans="1:10" s="1" customFormat="1" ht="12.75">
      <c r="A146" s="1">
        <v>145</v>
      </c>
      <c r="B146" s="1">
        <v>152</v>
      </c>
      <c r="C146" s="1" t="s">
        <v>1554</v>
      </c>
      <c r="D146" s="1" t="s">
        <v>1555</v>
      </c>
      <c r="E146" s="1" t="s">
        <v>1556</v>
      </c>
      <c r="F146" s="1" t="s">
        <v>205</v>
      </c>
      <c r="G146" s="2">
        <v>9.0466342592592605E-2</v>
      </c>
      <c r="H146" s="3" t="s">
        <v>1557</v>
      </c>
      <c r="I146" s="1">
        <v>18</v>
      </c>
      <c r="J146" s="4">
        <f t="shared" si="2"/>
        <v>19.491</v>
      </c>
    </row>
    <row r="147" spans="1:10" s="1" customFormat="1" ht="12.75">
      <c r="A147" s="1">
        <v>146</v>
      </c>
      <c r="B147" s="1">
        <v>151</v>
      </c>
      <c r="C147" s="1" t="s">
        <v>1558</v>
      </c>
      <c r="D147" s="1" t="s">
        <v>1559</v>
      </c>
      <c r="E147" s="1" t="s">
        <v>397</v>
      </c>
      <c r="F147" s="1" t="s">
        <v>297</v>
      </c>
      <c r="G147" s="2">
        <v>9.0712152777777777E-2</v>
      </c>
      <c r="H147" s="3" t="s">
        <v>1560</v>
      </c>
      <c r="I147" s="1">
        <v>3</v>
      </c>
      <c r="J147" s="4">
        <f t="shared" si="2"/>
        <v>19.437999999999999</v>
      </c>
    </row>
    <row r="148" spans="1:10" s="1" customFormat="1" ht="12.75">
      <c r="A148" s="1">
        <v>147</v>
      </c>
      <c r="B148" s="1">
        <v>204</v>
      </c>
      <c r="C148" s="1" t="s">
        <v>1561</v>
      </c>
      <c r="D148" s="1" t="s">
        <v>1495</v>
      </c>
      <c r="E148" s="1" t="s">
        <v>568</v>
      </c>
      <c r="F148" s="1" t="s">
        <v>205</v>
      </c>
      <c r="G148" s="2">
        <v>9.1221493055555547E-2</v>
      </c>
      <c r="H148" s="3" t="s">
        <v>1562</v>
      </c>
      <c r="I148" s="1">
        <v>19</v>
      </c>
      <c r="J148" s="4">
        <f t="shared" si="2"/>
        <v>19.329000000000001</v>
      </c>
    </row>
    <row r="149" spans="1:10" s="1" customFormat="1" ht="12.75">
      <c r="A149" s="1">
        <v>148</v>
      </c>
      <c r="B149" s="1">
        <v>188</v>
      </c>
      <c r="C149" s="1" t="s">
        <v>1563</v>
      </c>
      <c r="D149" s="1" t="s">
        <v>593</v>
      </c>
      <c r="E149" s="1" t="s">
        <v>568</v>
      </c>
      <c r="F149" s="1" t="s">
        <v>205</v>
      </c>
      <c r="G149" s="2">
        <v>9.1665925925925928E-2</v>
      </c>
      <c r="H149" s="3" t="s">
        <v>1564</v>
      </c>
      <c r="I149" s="1">
        <v>20</v>
      </c>
      <c r="J149" s="4">
        <f t="shared" si="2"/>
        <v>19.236000000000001</v>
      </c>
    </row>
    <row r="150" spans="1:10" s="1" customFormat="1" ht="12.75">
      <c r="A150" s="1">
        <v>149</v>
      </c>
      <c r="B150" s="1">
        <v>157</v>
      </c>
      <c r="C150" s="1" t="s">
        <v>1565</v>
      </c>
      <c r="D150" s="1" t="s">
        <v>1462</v>
      </c>
      <c r="E150" s="1" t="s">
        <v>179</v>
      </c>
      <c r="F150" s="1" t="s">
        <v>205</v>
      </c>
      <c r="G150" s="2">
        <v>9.3104085648148149E-2</v>
      </c>
      <c r="H150" s="3" t="s">
        <v>1566</v>
      </c>
      <c r="I150" s="1">
        <v>21</v>
      </c>
      <c r="J150" s="4">
        <f t="shared" si="2"/>
        <v>18.937999999999999</v>
      </c>
    </row>
    <row r="151" spans="1:10" s="1" customFormat="1" ht="12.75">
      <c r="A151" s="1">
        <v>150</v>
      </c>
      <c r="B151" s="1">
        <v>220</v>
      </c>
      <c r="C151" s="1" t="s">
        <v>1567</v>
      </c>
      <c r="D151" s="1" t="s">
        <v>1568</v>
      </c>
      <c r="E151" s="1" t="s">
        <v>744</v>
      </c>
      <c r="F151" s="1" t="s">
        <v>380</v>
      </c>
      <c r="G151" s="2">
        <v>9.426885416666668E-2</v>
      </c>
      <c r="H151" s="3" t="s">
        <v>1569</v>
      </c>
      <c r="I151" s="1">
        <v>2</v>
      </c>
      <c r="J151" s="4">
        <f t="shared" si="2"/>
        <v>18.704000000000001</v>
      </c>
    </row>
    <row r="152" spans="1:10" s="1" customFormat="1" ht="12.75">
      <c r="A152" s="1">
        <v>151</v>
      </c>
      <c r="B152" s="1">
        <v>205</v>
      </c>
      <c r="C152" s="1" t="s">
        <v>1570</v>
      </c>
      <c r="D152" s="1" t="s">
        <v>1568</v>
      </c>
      <c r="E152" s="1" t="s">
        <v>744</v>
      </c>
      <c r="F152" s="1" t="s">
        <v>126</v>
      </c>
      <c r="G152" s="2">
        <v>9.4268888888888888E-2</v>
      </c>
      <c r="H152" s="3" t="s">
        <v>1569</v>
      </c>
      <c r="I152" s="1">
        <v>5</v>
      </c>
      <c r="J152" s="4">
        <f t="shared" si="2"/>
        <v>18.704000000000001</v>
      </c>
    </row>
    <row r="153" spans="1:10" s="1" customFormat="1" ht="12.75">
      <c r="A153" s="1">
        <v>152</v>
      </c>
      <c r="B153" s="1">
        <v>197</v>
      </c>
      <c r="C153" s="1" t="s">
        <v>1571</v>
      </c>
      <c r="D153" s="1" t="s">
        <v>593</v>
      </c>
      <c r="E153" s="1" t="s">
        <v>288</v>
      </c>
      <c r="F153" s="1" t="s">
        <v>205</v>
      </c>
      <c r="G153" s="2">
        <v>9.4270081018518526E-2</v>
      </c>
      <c r="H153" s="3" t="s">
        <v>1569</v>
      </c>
      <c r="I153" s="1">
        <v>22</v>
      </c>
      <c r="J153" s="4">
        <f t="shared" si="2"/>
        <v>18.704000000000001</v>
      </c>
    </row>
    <row r="154" spans="1:10" s="1" customFormat="1" ht="12.75">
      <c r="A154" s="1">
        <v>153</v>
      </c>
      <c r="B154" s="1">
        <v>217</v>
      </c>
      <c r="C154" s="1" t="s">
        <v>1572</v>
      </c>
      <c r="D154" s="1" t="s">
        <v>1431</v>
      </c>
      <c r="E154" s="1" t="s">
        <v>179</v>
      </c>
      <c r="F154" s="1" t="s">
        <v>305</v>
      </c>
      <c r="G154" s="2">
        <v>0.10027747685185184</v>
      </c>
      <c r="H154" s="3" t="s">
        <v>1573</v>
      </c>
      <c r="I154" s="1">
        <v>2</v>
      </c>
      <c r="J154" s="4">
        <f t="shared" si="2"/>
        <v>17.584</v>
      </c>
    </row>
    <row r="155" spans="1:10" s="1" customFormat="1" ht="12.75">
      <c r="A155" s="1">
        <v>154</v>
      </c>
      <c r="B155" s="1">
        <v>215</v>
      </c>
      <c r="C155" s="1" t="s">
        <v>1574</v>
      </c>
      <c r="D155" s="1" t="s">
        <v>593</v>
      </c>
      <c r="E155" s="1" t="s">
        <v>288</v>
      </c>
      <c r="F155" s="1" t="s">
        <v>305</v>
      </c>
      <c r="G155" s="2">
        <v>0.10305525462962963</v>
      </c>
      <c r="H155" s="3" t="s">
        <v>1575</v>
      </c>
      <c r="I155" s="1">
        <v>3</v>
      </c>
      <c r="J155" s="4">
        <f t="shared" si="2"/>
        <v>17.11</v>
      </c>
    </row>
    <row r="156" spans="1:10" s="1" customFormat="1" ht="12.75">
      <c r="A156" s="1">
        <v>155</v>
      </c>
      <c r="B156" s="1">
        <v>128</v>
      </c>
      <c r="C156" s="1" t="s">
        <v>1576</v>
      </c>
      <c r="D156" s="1" t="s">
        <v>972</v>
      </c>
      <c r="E156" s="1" t="s">
        <v>568</v>
      </c>
      <c r="F156" s="1" t="s">
        <v>134</v>
      </c>
      <c r="G156" s="2">
        <v>0.11151958333333334</v>
      </c>
      <c r="H156" s="3" t="s">
        <v>1577</v>
      </c>
      <c r="I156" s="1">
        <v>8</v>
      </c>
      <c r="J156" s="4">
        <f t="shared" si="2"/>
        <v>15.811</v>
      </c>
    </row>
    <row r="157" spans="1:10" s="1" customFormat="1" ht="12.75">
      <c r="A157" s="1">
        <v>156</v>
      </c>
      <c r="B157" s="1">
        <v>219</v>
      </c>
      <c r="C157" s="1" t="s">
        <v>1578</v>
      </c>
      <c r="D157" s="1" t="s">
        <v>1431</v>
      </c>
      <c r="E157" s="1" t="s">
        <v>179</v>
      </c>
      <c r="F157" s="1" t="s">
        <v>347</v>
      </c>
      <c r="G157" s="2">
        <v>0.12735063657407408</v>
      </c>
      <c r="H157" s="3" t="s">
        <v>1579</v>
      </c>
      <c r="I157" s="1">
        <v>1</v>
      </c>
      <c r="J157" s="4">
        <f t="shared" si="2"/>
        <v>13.846</v>
      </c>
    </row>
    <row r="158" spans="1:10" s="1" customFormat="1" ht="12.75">
      <c r="A158" s="1">
        <v>157</v>
      </c>
      <c r="B158" s="1">
        <v>194</v>
      </c>
      <c r="C158" s="1" t="s">
        <v>1580</v>
      </c>
      <c r="D158" s="1" t="s">
        <v>593</v>
      </c>
      <c r="E158" s="1" t="s">
        <v>288</v>
      </c>
      <c r="F158" s="1" t="s">
        <v>205</v>
      </c>
      <c r="G158" s="2">
        <v>0.12735063657407408</v>
      </c>
      <c r="H158" s="3" t="s">
        <v>1579</v>
      </c>
      <c r="I158" s="1">
        <v>23</v>
      </c>
      <c r="J158" s="4">
        <f t="shared" si="2"/>
        <v>13.846</v>
      </c>
    </row>
    <row r="159" spans="1:10" s="1" customFormat="1" ht="12.75">
      <c r="A159" s="1">
        <v>158</v>
      </c>
      <c r="B159" s="1">
        <v>213</v>
      </c>
      <c r="C159" s="1" t="s">
        <v>1581</v>
      </c>
      <c r="D159" s="1" t="s">
        <v>593</v>
      </c>
      <c r="E159" s="1" t="s">
        <v>288</v>
      </c>
      <c r="F159" s="1" t="s">
        <v>347</v>
      </c>
      <c r="G159" s="2">
        <v>0.13221174768518518</v>
      </c>
      <c r="H159" s="3" t="s">
        <v>1582</v>
      </c>
      <c r="I159" s="1">
        <v>2</v>
      </c>
      <c r="J159" s="4">
        <f t="shared" si="2"/>
        <v>13.337</v>
      </c>
    </row>
    <row r="160" spans="1:10" s="1" customFormat="1" ht="12.75">
      <c r="A160" s="1">
        <v>159</v>
      </c>
      <c r="B160" s="1">
        <v>43</v>
      </c>
      <c r="C160" s="1" t="s">
        <v>1583</v>
      </c>
      <c r="D160" s="1" t="s">
        <v>1584</v>
      </c>
      <c r="E160" s="1" t="s">
        <v>478</v>
      </c>
      <c r="F160" s="1" t="s">
        <v>19</v>
      </c>
      <c r="G160" s="2">
        <v>0</v>
      </c>
      <c r="H160" s="3" t="s">
        <v>466</v>
      </c>
      <c r="I160" s="1">
        <v>38</v>
      </c>
      <c r="J160" s="4" t="str">
        <f t="shared" si="2"/>
        <v/>
      </c>
    </row>
    <row r="161" spans="1:10" s="1" customFormat="1" ht="12.75">
      <c r="A161" s="1">
        <v>160</v>
      </c>
      <c r="B161" s="1">
        <v>62</v>
      </c>
      <c r="C161" s="1" t="s">
        <v>1585</v>
      </c>
      <c r="D161" s="1" t="s">
        <v>1586</v>
      </c>
      <c r="E161" s="1" t="s">
        <v>1032</v>
      </c>
      <c r="F161" s="1" t="s">
        <v>93</v>
      </c>
      <c r="G161" s="2">
        <v>0</v>
      </c>
      <c r="H161" s="3" t="s">
        <v>466</v>
      </c>
      <c r="I161" s="1">
        <v>20</v>
      </c>
      <c r="J161" s="4" t="str">
        <f t="shared" si="2"/>
        <v/>
      </c>
    </row>
    <row r="162" spans="1:10" s="1" customFormat="1" ht="12.75">
      <c r="A162" s="1">
        <v>161</v>
      </c>
      <c r="B162" s="1">
        <v>90</v>
      </c>
      <c r="C162" s="1" t="s">
        <v>1587</v>
      </c>
      <c r="D162" s="1" t="s">
        <v>1588</v>
      </c>
      <c r="E162" s="1" t="s">
        <v>1589</v>
      </c>
      <c r="F162" s="1" t="s">
        <v>19</v>
      </c>
      <c r="G162" s="2">
        <v>0</v>
      </c>
      <c r="H162" s="3" t="s">
        <v>466</v>
      </c>
      <c r="I162" s="1">
        <v>39</v>
      </c>
      <c r="J162" s="4" t="str">
        <f t="shared" si="2"/>
        <v/>
      </c>
    </row>
    <row r="163" spans="1:10" s="1" customFormat="1" ht="12.75">
      <c r="A163" s="1">
        <v>162</v>
      </c>
      <c r="B163" s="1">
        <v>156</v>
      </c>
      <c r="C163" s="1" t="s">
        <v>1590</v>
      </c>
      <c r="D163" s="1" t="s">
        <v>1591</v>
      </c>
      <c r="E163" s="1" t="s">
        <v>568</v>
      </c>
      <c r="F163" s="1" t="s">
        <v>205</v>
      </c>
      <c r="G163" s="2">
        <v>0</v>
      </c>
      <c r="H163" s="3" t="s">
        <v>466</v>
      </c>
      <c r="I163" s="1">
        <v>24</v>
      </c>
      <c r="J163" s="4" t="str">
        <f t="shared" si="2"/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69"/>
  <sheetViews>
    <sheetView workbookViewId="0">
      <pane ySplit="1" topLeftCell="A2" activePane="bottomLeft" state="frozen"/>
      <selection activeCell="J2" sqref="J2"/>
      <selection pane="bottomLeft" activeCell="J2" sqref="J2:J169"/>
    </sheetView>
  </sheetViews>
  <sheetFormatPr baseColWidth="10" defaultRowHeight="15"/>
  <cols>
    <col min="1" max="1" width="7.5703125" bestFit="1" customWidth="1"/>
    <col min="2" max="2" width="8.5703125" bestFit="1" customWidth="1"/>
    <col min="3" max="3" width="31.140625" bestFit="1" customWidth="1"/>
    <col min="4" max="4" width="27.140625" bestFit="1" customWidth="1"/>
    <col min="5" max="5" width="24.140625" bestFit="1" customWidth="1"/>
    <col min="6" max="6" width="23.42578125" bestFit="1" customWidth="1"/>
    <col min="7" max="7" width="10.7109375" bestFit="1" customWidth="1"/>
    <col min="8" max="8" width="11.5703125" bestFit="1" customWidth="1"/>
    <col min="9" max="9" width="5" bestFit="1" customWidth="1"/>
    <col min="10" max="10" width="7.85546875" customWidth="1"/>
  </cols>
  <sheetData>
    <row r="1" spans="1:10" s="1" customFormat="1" ht="12.75">
      <c r="A1" s="1" t="s">
        <v>7</v>
      </c>
      <c r="B1" s="1" t="s">
        <v>6</v>
      </c>
      <c r="C1" s="1" t="s">
        <v>5</v>
      </c>
      <c r="D1" s="1" t="s">
        <v>4</v>
      </c>
      <c r="E1" s="1" t="s">
        <v>3</v>
      </c>
      <c r="F1" s="1" t="s">
        <v>2</v>
      </c>
      <c r="G1" s="1" t="s">
        <v>1</v>
      </c>
      <c r="H1" s="1" t="s">
        <v>0</v>
      </c>
      <c r="I1" s="1" t="s">
        <v>1875</v>
      </c>
    </row>
    <row r="2" spans="1:10" s="1" customFormat="1" ht="12.75">
      <c r="A2" s="1">
        <v>1</v>
      </c>
      <c r="B2" s="1">
        <v>61</v>
      </c>
      <c r="C2" s="1" t="s">
        <v>912</v>
      </c>
      <c r="D2" s="1" t="s">
        <v>913</v>
      </c>
      <c r="E2" s="1" t="s">
        <v>914</v>
      </c>
      <c r="F2" s="1" t="s">
        <v>19</v>
      </c>
      <c r="G2" s="2">
        <v>5.061342592592593E-2</v>
      </c>
      <c r="H2" s="3" t="s">
        <v>915</v>
      </c>
      <c r="I2" s="1">
        <v>1</v>
      </c>
      <c r="J2" s="4">
        <f>IFERROR(VALUE(H2),"")</f>
        <v>34.637999999999998</v>
      </c>
    </row>
    <row r="3" spans="1:10" s="1" customFormat="1" ht="12.75">
      <c r="A3" s="1">
        <v>2</v>
      </c>
      <c r="B3" s="1">
        <v>42</v>
      </c>
      <c r="C3" s="1" t="s">
        <v>916</v>
      </c>
      <c r="D3" s="1" t="s">
        <v>38</v>
      </c>
      <c r="E3" s="1" t="s">
        <v>917</v>
      </c>
      <c r="F3" s="1" t="s">
        <v>19</v>
      </c>
      <c r="G3" s="2">
        <v>5.1134259259259261E-2</v>
      </c>
      <c r="H3" s="3" t="s">
        <v>918</v>
      </c>
      <c r="I3" s="1">
        <v>2</v>
      </c>
      <c r="J3" s="4">
        <f t="shared" ref="J3:J66" si="0">IFERROR(VALUE(H3),"")</f>
        <v>34.284999999999997</v>
      </c>
    </row>
    <row r="4" spans="1:10" s="1" customFormat="1" ht="12.75">
      <c r="A4" s="1">
        <v>3</v>
      </c>
      <c r="B4" s="1">
        <v>60</v>
      </c>
      <c r="C4" s="1" t="s">
        <v>919</v>
      </c>
      <c r="D4" s="1" t="s">
        <v>913</v>
      </c>
      <c r="E4" s="1" t="s">
        <v>914</v>
      </c>
      <c r="F4" s="1" t="s">
        <v>35</v>
      </c>
      <c r="G4" s="2">
        <v>5.1145833333333335E-2</v>
      </c>
      <c r="H4" s="3" t="s">
        <v>920</v>
      </c>
      <c r="I4" s="1">
        <v>1</v>
      </c>
      <c r="J4" s="4">
        <f t="shared" si="0"/>
        <v>34.277000000000001</v>
      </c>
    </row>
    <row r="5" spans="1:10" s="1" customFormat="1" ht="12.75">
      <c r="A5" s="1">
        <v>4</v>
      </c>
      <c r="B5" s="1">
        <v>72</v>
      </c>
      <c r="C5" s="1" t="s">
        <v>921</v>
      </c>
      <c r="D5" s="1" t="s">
        <v>922</v>
      </c>
      <c r="E5" s="1" t="s">
        <v>478</v>
      </c>
      <c r="F5" s="1" t="s">
        <v>35</v>
      </c>
      <c r="G5" s="2">
        <v>5.114770833333334E-2</v>
      </c>
      <c r="H5" s="3" t="s">
        <v>923</v>
      </c>
      <c r="I5" s="1">
        <v>2</v>
      </c>
      <c r="J5" s="4">
        <f t="shared" si="0"/>
        <v>34.276000000000003</v>
      </c>
    </row>
    <row r="6" spans="1:10" s="1" customFormat="1" ht="12.75">
      <c r="A6" s="1">
        <v>5</v>
      </c>
      <c r="B6" s="1">
        <v>1</v>
      </c>
      <c r="C6" s="1" t="s">
        <v>924</v>
      </c>
      <c r="D6" s="1" t="s">
        <v>925</v>
      </c>
      <c r="E6" s="1" t="s">
        <v>478</v>
      </c>
      <c r="F6" s="1" t="s">
        <v>19</v>
      </c>
      <c r="G6" s="2">
        <v>5.1152442129629633E-2</v>
      </c>
      <c r="H6" s="3" t="s">
        <v>926</v>
      </c>
      <c r="I6" s="1">
        <v>3</v>
      </c>
      <c r="J6" s="4">
        <f t="shared" si="0"/>
        <v>34.273000000000003</v>
      </c>
    </row>
    <row r="7" spans="1:10" s="1" customFormat="1" ht="12.75">
      <c r="A7" s="1">
        <v>6</v>
      </c>
      <c r="B7" s="1">
        <v>8</v>
      </c>
      <c r="C7" s="1" t="s">
        <v>927</v>
      </c>
      <c r="D7" s="1" t="s">
        <v>928</v>
      </c>
      <c r="E7" s="1" t="s">
        <v>568</v>
      </c>
      <c r="F7" s="1" t="s">
        <v>19</v>
      </c>
      <c r="G7" s="2">
        <v>5.1213182870370376E-2</v>
      </c>
      <c r="H7" s="3" t="s">
        <v>929</v>
      </c>
      <c r="I7" s="1">
        <v>4</v>
      </c>
      <c r="J7" s="4">
        <f t="shared" si="0"/>
        <v>34.231999999999999</v>
      </c>
    </row>
    <row r="8" spans="1:10" s="1" customFormat="1" ht="12.75">
      <c r="A8" s="1">
        <v>7</v>
      </c>
      <c r="B8" s="1">
        <v>10</v>
      </c>
      <c r="C8" s="1" t="s">
        <v>930</v>
      </c>
      <c r="D8" s="1" t="s">
        <v>928</v>
      </c>
      <c r="E8" s="1" t="s">
        <v>568</v>
      </c>
      <c r="F8" s="1" t="s">
        <v>19</v>
      </c>
      <c r="G8" s="2">
        <v>5.1252824074074076E-2</v>
      </c>
      <c r="H8" s="3" t="s">
        <v>931</v>
      </c>
      <c r="I8" s="1">
        <v>5</v>
      </c>
      <c r="J8" s="4">
        <f t="shared" si="0"/>
        <v>34.204999999999998</v>
      </c>
    </row>
    <row r="9" spans="1:10" s="1" customFormat="1" ht="12.75">
      <c r="A9" s="1">
        <v>8</v>
      </c>
      <c r="B9" s="1">
        <v>88</v>
      </c>
      <c r="C9" s="1" t="s">
        <v>932</v>
      </c>
      <c r="D9" s="1" t="s">
        <v>933</v>
      </c>
      <c r="E9" s="1" t="s">
        <v>568</v>
      </c>
      <c r="F9" s="1" t="s">
        <v>19</v>
      </c>
      <c r="G9" s="2">
        <v>5.1377280092592591E-2</v>
      </c>
      <c r="H9" s="3" t="s">
        <v>934</v>
      </c>
      <c r="I9" s="1">
        <v>6</v>
      </c>
      <c r="J9" s="4">
        <f t="shared" si="0"/>
        <v>34.122999999999998</v>
      </c>
    </row>
    <row r="10" spans="1:10" s="1" customFormat="1" ht="12.75">
      <c r="A10" s="1">
        <v>9</v>
      </c>
      <c r="B10" s="1">
        <v>30</v>
      </c>
      <c r="C10" s="1" t="s">
        <v>935</v>
      </c>
      <c r="D10" s="1" t="s">
        <v>936</v>
      </c>
      <c r="E10" s="1" t="s">
        <v>568</v>
      </c>
      <c r="F10" s="1" t="s">
        <v>19</v>
      </c>
      <c r="G10" s="2">
        <v>5.1670960648148155E-2</v>
      </c>
      <c r="H10" s="3" t="s">
        <v>937</v>
      </c>
      <c r="I10" s="1">
        <v>7</v>
      </c>
      <c r="J10" s="4">
        <f t="shared" si="0"/>
        <v>33.929000000000002</v>
      </c>
    </row>
    <row r="11" spans="1:10" s="1" customFormat="1" ht="12.75">
      <c r="A11" s="1">
        <v>10</v>
      </c>
      <c r="B11" s="1">
        <v>58</v>
      </c>
      <c r="C11" s="1" t="s">
        <v>938</v>
      </c>
      <c r="D11" s="1" t="s">
        <v>913</v>
      </c>
      <c r="E11" s="1" t="s">
        <v>914</v>
      </c>
      <c r="F11" s="1" t="s">
        <v>19</v>
      </c>
      <c r="G11" s="2">
        <v>5.1673032407407414E-2</v>
      </c>
      <c r="H11" s="3" t="s">
        <v>939</v>
      </c>
      <c r="I11" s="1">
        <v>8</v>
      </c>
      <c r="J11" s="4">
        <f t="shared" si="0"/>
        <v>33.927</v>
      </c>
    </row>
    <row r="12" spans="1:10" s="1" customFormat="1" ht="12.75">
      <c r="A12" s="1">
        <v>11</v>
      </c>
      <c r="B12" s="1">
        <v>20</v>
      </c>
      <c r="C12" s="1" t="s">
        <v>940</v>
      </c>
      <c r="D12" s="1" t="s">
        <v>941</v>
      </c>
      <c r="E12" s="1" t="s">
        <v>568</v>
      </c>
      <c r="F12" s="1" t="s">
        <v>19</v>
      </c>
      <c r="G12" s="2">
        <v>5.1681469907407407E-2</v>
      </c>
      <c r="H12" s="3" t="s">
        <v>942</v>
      </c>
      <c r="I12" s="1">
        <v>9</v>
      </c>
      <c r="J12" s="4">
        <f t="shared" si="0"/>
        <v>33.921999999999997</v>
      </c>
    </row>
    <row r="13" spans="1:10" s="1" customFormat="1" ht="12.75">
      <c r="A13" s="1">
        <v>12</v>
      </c>
      <c r="B13" s="1">
        <v>9</v>
      </c>
      <c r="C13" s="1" t="s">
        <v>943</v>
      </c>
      <c r="D13" s="1" t="s">
        <v>928</v>
      </c>
      <c r="E13" s="1" t="s">
        <v>568</v>
      </c>
      <c r="F13" s="1" t="s">
        <v>19</v>
      </c>
      <c r="G13" s="2">
        <v>5.1686238425925929E-2</v>
      </c>
      <c r="H13" s="3" t="s">
        <v>944</v>
      </c>
      <c r="I13" s="1">
        <v>10</v>
      </c>
      <c r="J13" s="4">
        <f t="shared" si="0"/>
        <v>33.918999999999997</v>
      </c>
    </row>
    <row r="14" spans="1:10" s="1" customFormat="1" ht="12.75">
      <c r="A14" s="1">
        <v>13</v>
      </c>
      <c r="B14" s="1">
        <v>44</v>
      </c>
      <c r="C14" s="1" t="s">
        <v>945</v>
      </c>
      <c r="D14" s="1" t="s">
        <v>38</v>
      </c>
      <c r="E14" s="1" t="s">
        <v>917</v>
      </c>
      <c r="F14" s="1" t="s">
        <v>35</v>
      </c>
      <c r="G14" s="2">
        <v>5.1694641203703706E-2</v>
      </c>
      <c r="H14" s="3" t="s">
        <v>946</v>
      </c>
      <c r="I14" s="1">
        <v>3</v>
      </c>
      <c r="J14" s="4">
        <f t="shared" si="0"/>
        <v>33.912999999999997</v>
      </c>
    </row>
    <row r="15" spans="1:10" s="1" customFormat="1" ht="12.75">
      <c r="A15" s="1">
        <v>14</v>
      </c>
      <c r="B15" s="1">
        <v>43</v>
      </c>
      <c r="C15" s="1" t="s">
        <v>947</v>
      </c>
      <c r="D15" s="1" t="s">
        <v>38</v>
      </c>
      <c r="E15" s="1" t="s">
        <v>917</v>
      </c>
      <c r="F15" s="1" t="s">
        <v>19</v>
      </c>
      <c r="G15" s="2">
        <v>5.1708090277777778E-2</v>
      </c>
      <c r="H15" s="3" t="s">
        <v>948</v>
      </c>
      <c r="I15" s="1">
        <v>11</v>
      </c>
      <c r="J15" s="4">
        <f t="shared" si="0"/>
        <v>33.904000000000003</v>
      </c>
    </row>
    <row r="16" spans="1:10" s="1" customFormat="1" ht="12.75">
      <c r="A16" s="1">
        <v>15</v>
      </c>
      <c r="B16" s="1">
        <v>96</v>
      </c>
      <c r="C16" s="1" t="s">
        <v>949</v>
      </c>
      <c r="D16" s="1" t="s">
        <v>950</v>
      </c>
      <c r="E16" s="1" t="s">
        <v>568</v>
      </c>
      <c r="F16" s="1" t="s">
        <v>19</v>
      </c>
      <c r="G16" s="2">
        <v>5.1721643518518517E-2</v>
      </c>
      <c r="H16" s="3" t="s">
        <v>951</v>
      </c>
      <c r="I16" s="1">
        <v>12</v>
      </c>
      <c r="J16" s="4">
        <f t="shared" si="0"/>
        <v>33.895000000000003</v>
      </c>
    </row>
    <row r="17" spans="1:10" s="1" customFormat="1" ht="12.75">
      <c r="A17" s="1">
        <v>16</v>
      </c>
      <c r="B17" s="1">
        <v>13</v>
      </c>
      <c r="C17" s="1" t="s">
        <v>952</v>
      </c>
      <c r="D17" s="1" t="s">
        <v>953</v>
      </c>
      <c r="E17" s="1" t="s">
        <v>914</v>
      </c>
      <c r="F17" s="1" t="s">
        <v>106</v>
      </c>
      <c r="G17" s="2">
        <v>5.1873749999999996E-2</v>
      </c>
      <c r="H17" s="3" t="s">
        <v>954</v>
      </c>
      <c r="I17" s="1">
        <v>1</v>
      </c>
      <c r="J17" s="4">
        <f t="shared" si="0"/>
        <v>33.795999999999999</v>
      </c>
    </row>
    <row r="18" spans="1:10" s="1" customFormat="1" ht="12.75">
      <c r="A18" s="1">
        <v>17</v>
      </c>
      <c r="B18" s="1">
        <v>62</v>
      </c>
      <c r="C18" s="1" t="s">
        <v>955</v>
      </c>
      <c r="D18" s="1" t="s">
        <v>913</v>
      </c>
      <c r="E18" s="1" t="s">
        <v>914</v>
      </c>
      <c r="F18" s="1" t="s">
        <v>19</v>
      </c>
      <c r="G18" s="2">
        <v>5.2916307870370376E-2</v>
      </c>
      <c r="H18" s="3" t="s">
        <v>956</v>
      </c>
      <c r="I18" s="1">
        <v>13</v>
      </c>
      <c r="J18" s="4">
        <f t="shared" si="0"/>
        <v>33.130000000000003</v>
      </c>
    </row>
    <row r="19" spans="1:10" s="1" customFormat="1" ht="12.75">
      <c r="A19" s="1">
        <v>18</v>
      </c>
      <c r="B19" s="1">
        <v>70</v>
      </c>
      <c r="C19" s="1" t="s">
        <v>957</v>
      </c>
      <c r="D19" s="1" t="s">
        <v>46</v>
      </c>
      <c r="E19" s="1" t="s">
        <v>568</v>
      </c>
      <c r="F19" s="1" t="s">
        <v>19</v>
      </c>
      <c r="G19" s="2">
        <v>5.3019849537037034E-2</v>
      </c>
      <c r="H19" s="3" t="s">
        <v>958</v>
      </c>
      <c r="I19" s="1">
        <v>14</v>
      </c>
      <c r="J19" s="4">
        <f t="shared" si="0"/>
        <v>33.064999999999998</v>
      </c>
    </row>
    <row r="20" spans="1:10" s="1" customFormat="1" ht="12.75">
      <c r="A20" s="1">
        <v>19</v>
      </c>
      <c r="B20" s="1">
        <v>7</v>
      </c>
      <c r="C20" s="1" t="s">
        <v>959</v>
      </c>
      <c r="D20" s="1" t="s">
        <v>928</v>
      </c>
      <c r="E20" s="1" t="s">
        <v>568</v>
      </c>
      <c r="F20" s="1" t="s">
        <v>19</v>
      </c>
      <c r="G20" s="2">
        <v>5.4204606481481482E-2</v>
      </c>
      <c r="H20" s="3" t="s">
        <v>960</v>
      </c>
      <c r="I20" s="1">
        <v>15</v>
      </c>
      <c r="J20" s="4">
        <f t="shared" si="0"/>
        <v>32.343000000000004</v>
      </c>
    </row>
    <row r="21" spans="1:10" s="1" customFormat="1" ht="12.75">
      <c r="A21" s="1">
        <v>20</v>
      </c>
      <c r="B21" s="1">
        <v>59</v>
      </c>
      <c r="C21" s="1" t="s">
        <v>961</v>
      </c>
      <c r="D21" s="1" t="s">
        <v>913</v>
      </c>
      <c r="E21" s="1" t="s">
        <v>914</v>
      </c>
      <c r="F21" s="1" t="s">
        <v>93</v>
      </c>
      <c r="G21" s="2">
        <v>5.4206388888888894E-2</v>
      </c>
      <c r="H21" s="3" t="s">
        <v>962</v>
      </c>
      <c r="I21" s="1">
        <v>1</v>
      </c>
      <c r="J21" s="4">
        <f t="shared" si="0"/>
        <v>32.341999999999999</v>
      </c>
    </row>
    <row r="22" spans="1:10" s="1" customFormat="1" ht="12.75">
      <c r="A22" s="1">
        <v>21</v>
      </c>
      <c r="B22" s="1">
        <v>29</v>
      </c>
      <c r="C22" s="1" t="s">
        <v>963</v>
      </c>
      <c r="D22" s="1" t="s">
        <v>936</v>
      </c>
      <c r="E22" s="1" t="s">
        <v>568</v>
      </c>
      <c r="F22" s="1" t="s">
        <v>19</v>
      </c>
      <c r="G22" s="2">
        <v>5.4208553240740733E-2</v>
      </c>
      <c r="H22" s="3" t="s">
        <v>964</v>
      </c>
      <c r="I22" s="1">
        <v>16</v>
      </c>
      <c r="J22" s="4">
        <f t="shared" si="0"/>
        <v>32.340000000000003</v>
      </c>
    </row>
    <row r="23" spans="1:10" s="1" customFormat="1" ht="12.75">
      <c r="A23" s="1">
        <v>22</v>
      </c>
      <c r="B23" s="1">
        <v>101</v>
      </c>
      <c r="C23" s="1" t="s">
        <v>965</v>
      </c>
      <c r="D23" s="1" t="s">
        <v>950</v>
      </c>
      <c r="E23" s="1" t="s">
        <v>568</v>
      </c>
      <c r="F23" s="1" t="s">
        <v>35</v>
      </c>
      <c r="G23" s="2">
        <v>5.4212245370370372E-2</v>
      </c>
      <c r="H23" s="3" t="s">
        <v>966</v>
      </c>
      <c r="I23" s="1">
        <v>4</v>
      </c>
      <c r="J23" s="4">
        <f t="shared" si="0"/>
        <v>32.338000000000001</v>
      </c>
    </row>
    <row r="24" spans="1:10" s="1" customFormat="1" ht="12.75">
      <c r="A24" s="1">
        <v>23</v>
      </c>
      <c r="B24" s="1">
        <v>41</v>
      </c>
      <c r="C24" s="1" t="s">
        <v>967</v>
      </c>
      <c r="D24" s="1" t="s">
        <v>38</v>
      </c>
      <c r="E24" s="1" t="s">
        <v>917</v>
      </c>
      <c r="F24" s="1" t="s">
        <v>19</v>
      </c>
      <c r="G24" s="2">
        <v>5.4220937500000004E-2</v>
      </c>
      <c r="H24" s="3" t="s">
        <v>968</v>
      </c>
      <c r="I24" s="1">
        <v>17</v>
      </c>
      <c r="J24" s="4">
        <f t="shared" si="0"/>
        <v>32.332999999999998</v>
      </c>
    </row>
    <row r="25" spans="1:10" s="1" customFormat="1" ht="12.75">
      <c r="A25" s="1">
        <v>24</v>
      </c>
      <c r="B25" s="1">
        <v>63</v>
      </c>
      <c r="C25" s="1" t="s">
        <v>969</v>
      </c>
      <c r="D25" s="1" t="s">
        <v>913</v>
      </c>
      <c r="E25" s="1" t="s">
        <v>914</v>
      </c>
      <c r="F25" s="1" t="s">
        <v>93</v>
      </c>
      <c r="G25" s="2">
        <v>5.4226168981481478E-2</v>
      </c>
      <c r="H25" s="3" t="s">
        <v>970</v>
      </c>
      <c r="I25" s="1">
        <v>2</v>
      </c>
      <c r="J25" s="4">
        <f t="shared" si="0"/>
        <v>32.33</v>
      </c>
    </row>
    <row r="26" spans="1:10" s="1" customFormat="1" ht="12.75">
      <c r="A26" s="1">
        <v>25</v>
      </c>
      <c r="B26" s="1">
        <v>87</v>
      </c>
      <c r="C26" s="1" t="s">
        <v>971</v>
      </c>
      <c r="D26" s="1" t="s">
        <v>972</v>
      </c>
      <c r="E26" s="1" t="s">
        <v>568</v>
      </c>
      <c r="F26" s="1" t="s">
        <v>35</v>
      </c>
      <c r="G26" s="2">
        <v>5.4257662037037045E-2</v>
      </c>
      <c r="H26" s="3" t="s">
        <v>973</v>
      </c>
      <c r="I26" s="1">
        <v>5</v>
      </c>
      <c r="J26" s="4">
        <f t="shared" si="0"/>
        <v>32.311</v>
      </c>
    </row>
    <row r="27" spans="1:10" s="1" customFormat="1" ht="12.75">
      <c r="A27" s="1">
        <v>26</v>
      </c>
      <c r="B27" s="1">
        <v>22</v>
      </c>
      <c r="C27" s="1" t="s">
        <v>974</v>
      </c>
      <c r="D27" s="1" t="s">
        <v>941</v>
      </c>
      <c r="E27" s="1" t="s">
        <v>568</v>
      </c>
      <c r="F27" s="1" t="s">
        <v>93</v>
      </c>
      <c r="G27" s="2">
        <v>5.4313506944444444E-2</v>
      </c>
      <c r="H27" s="3" t="s">
        <v>975</v>
      </c>
      <c r="I27" s="1">
        <v>3</v>
      </c>
      <c r="J27" s="4">
        <f t="shared" si="0"/>
        <v>32.277999999999999</v>
      </c>
    </row>
    <row r="28" spans="1:10" s="1" customFormat="1" ht="12.75">
      <c r="A28" s="1">
        <v>27</v>
      </c>
      <c r="B28" s="1">
        <v>65</v>
      </c>
      <c r="C28" s="1" t="s">
        <v>976</v>
      </c>
      <c r="D28" s="1" t="s">
        <v>913</v>
      </c>
      <c r="E28" s="1" t="s">
        <v>914</v>
      </c>
      <c r="F28" s="1" t="s">
        <v>93</v>
      </c>
      <c r="G28" s="2">
        <v>5.4557199074074074E-2</v>
      </c>
      <c r="H28" s="3" t="s">
        <v>977</v>
      </c>
      <c r="I28" s="1">
        <v>4</v>
      </c>
      <c r="J28" s="4">
        <f t="shared" si="0"/>
        <v>32.134</v>
      </c>
    </row>
    <row r="29" spans="1:10" s="1" customFormat="1" ht="12.75">
      <c r="A29" s="1">
        <v>28</v>
      </c>
      <c r="B29" s="1">
        <v>118</v>
      </c>
      <c r="C29" s="1" t="s">
        <v>978</v>
      </c>
      <c r="D29" s="1" t="s">
        <v>129</v>
      </c>
      <c r="E29" s="1" t="s">
        <v>979</v>
      </c>
      <c r="F29" s="1" t="s">
        <v>103</v>
      </c>
      <c r="G29" s="2">
        <v>5.6960347222222228E-2</v>
      </c>
      <c r="H29" s="3" t="s">
        <v>980</v>
      </c>
      <c r="I29" s="1">
        <v>1</v>
      </c>
      <c r="J29" s="4">
        <f t="shared" si="0"/>
        <v>30.777999999999999</v>
      </c>
    </row>
    <row r="30" spans="1:10" s="1" customFormat="1" ht="12.75">
      <c r="A30" s="1">
        <v>29</v>
      </c>
      <c r="B30" s="1">
        <v>86</v>
      </c>
      <c r="C30" s="1" t="s">
        <v>981</v>
      </c>
      <c r="D30" s="1" t="s">
        <v>972</v>
      </c>
      <c r="E30" s="1" t="s">
        <v>568</v>
      </c>
      <c r="F30" s="1" t="s">
        <v>35</v>
      </c>
      <c r="G30" s="2">
        <v>5.6961608796296297E-2</v>
      </c>
      <c r="H30" s="3" t="s">
        <v>982</v>
      </c>
      <c r="I30" s="1">
        <v>6</v>
      </c>
      <c r="J30" s="4">
        <f t="shared" si="0"/>
        <v>30.777000000000001</v>
      </c>
    </row>
    <row r="31" spans="1:10" s="1" customFormat="1" ht="12.75">
      <c r="A31" s="1">
        <v>30</v>
      </c>
      <c r="B31" s="1">
        <v>134</v>
      </c>
      <c r="C31" s="1" t="s">
        <v>983</v>
      </c>
      <c r="D31" s="1" t="s">
        <v>933</v>
      </c>
      <c r="E31" s="1" t="s">
        <v>568</v>
      </c>
      <c r="F31" s="1" t="s">
        <v>103</v>
      </c>
      <c r="G31" s="2">
        <v>5.6982453703703702E-2</v>
      </c>
      <c r="H31" s="3" t="s">
        <v>984</v>
      </c>
      <c r="I31" s="1">
        <v>2</v>
      </c>
      <c r="J31" s="4">
        <f t="shared" si="0"/>
        <v>30.765999999999998</v>
      </c>
    </row>
    <row r="32" spans="1:10" s="1" customFormat="1" ht="12.75">
      <c r="A32" s="1">
        <v>31</v>
      </c>
      <c r="B32" s="1">
        <v>139</v>
      </c>
      <c r="C32" s="1" t="s">
        <v>985</v>
      </c>
      <c r="D32" s="1" t="s">
        <v>986</v>
      </c>
      <c r="E32" s="1" t="s">
        <v>568</v>
      </c>
      <c r="F32" s="1" t="s">
        <v>134</v>
      </c>
      <c r="G32" s="2">
        <v>5.6989456018518514E-2</v>
      </c>
      <c r="H32" s="3" t="s">
        <v>987</v>
      </c>
      <c r="I32" s="1">
        <v>1</v>
      </c>
      <c r="J32" s="4">
        <f t="shared" si="0"/>
        <v>30.762</v>
      </c>
    </row>
    <row r="33" spans="1:10" s="1" customFormat="1" ht="12.75">
      <c r="A33" s="1">
        <v>32</v>
      </c>
      <c r="B33" s="1">
        <v>81</v>
      </c>
      <c r="C33" s="1" t="s">
        <v>988</v>
      </c>
      <c r="D33" s="1" t="s">
        <v>989</v>
      </c>
      <c r="E33" s="1" t="s">
        <v>478</v>
      </c>
      <c r="F33" s="1" t="s">
        <v>35</v>
      </c>
      <c r="G33" s="2">
        <v>5.7008668981481485E-2</v>
      </c>
      <c r="H33" s="3" t="s">
        <v>990</v>
      </c>
      <c r="I33" s="1">
        <v>7</v>
      </c>
      <c r="J33" s="4">
        <f t="shared" si="0"/>
        <v>30.751999999999999</v>
      </c>
    </row>
    <row r="34" spans="1:10" s="1" customFormat="1" ht="12.75">
      <c r="A34" s="1">
        <v>33</v>
      </c>
      <c r="B34" s="1">
        <v>23</v>
      </c>
      <c r="C34" s="1" t="s">
        <v>991</v>
      </c>
      <c r="D34" s="1" t="s">
        <v>941</v>
      </c>
      <c r="E34" s="1" t="s">
        <v>568</v>
      </c>
      <c r="F34" s="1" t="s">
        <v>19</v>
      </c>
      <c r="G34" s="2">
        <v>5.7024120370370378E-2</v>
      </c>
      <c r="H34" s="3" t="s">
        <v>992</v>
      </c>
      <c r="I34" s="1">
        <v>18</v>
      </c>
      <c r="J34" s="4">
        <f t="shared" si="0"/>
        <v>30.744</v>
      </c>
    </row>
    <row r="35" spans="1:10" s="1" customFormat="1" ht="12.75">
      <c r="A35" s="1">
        <v>34</v>
      </c>
      <c r="B35" s="1">
        <v>100</v>
      </c>
      <c r="C35" s="1" t="s">
        <v>993</v>
      </c>
      <c r="D35" s="1" t="s">
        <v>950</v>
      </c>
      <c r="E35" s="1" t="s">
        <v>568</v>
      </c>
      <c r="F35" s="1" t="s">
        <v>35</v>
      </c>
      <c r="G35" s="2">
        <v>5.736732638888889E-2</v>
      </c>
      <c r="H35" s="3" t="s">
        <v>994</v>
      </c>
      <c r="I35" s="1">
        <v>8</v>
      </c>
      <c r="J35" s="4">
        <f t="shared" si="0"/>
        <v>30.56</v>
      </c>
    </row>
    <row r="36" spans="1:10" s="1" customFormat="1" ht="12.75">
      <c r="A36" s="1">
        <v>35</v>
      </c>
      <c r="B36" s="1">
        <v>92</v>
      </c>
      <c r="C36" s="1" t="s">
        <v>995</v>
      </c>
      <c r="D36" s="1" t="s">
        <v>933</v>
      </c>
      <c r="E36" s="1" t="s">
        <v>568</v>
      </c>
      <c r="F36" s="1" t="s">
        <v>35</v>
      </c>
      <c r="G36" s="2">
        <v>5.7936539351851855E-2</v>
      </c>
      <c r="H36" s="3" t="s">
        <v>996</v>
      </c>
      <c r="I36" s="1">
        <v>9</v>
      </c>
      <c r="J36" s="4">
        <f t="shared" si="0"/>
        <v>30.259</v>
      </c>
    </row>
    <row r="37" spans="1:10" s="1" customFormat="1" ht="12.75">
      <c r="A37" s="1">
        <v>36</v>
      </c>
      <c r="B37" s="1">
        <v>116</v>
      </c>
      <c r="C37" s="1" t="s">
        <v>997</v>
      </c>
      <c r="D37" s="1" t="s">
        <v>237</v>
      </c>
      <c r="E37" s="1" t="s">
        <v>998</v>
      </c>
      <c r="F37" s="1" t="s">
        <v>103</v>
      </c>
      <c r="G37" s="2">
        <v>5.7937812499999998E-2</v>
      </c>
      <c r="H37" s="3" t="s">
        <v>996</v>
      </c>
      <c r="I37" s="1">
        <v>3</v>
      </c>
      <c r="J37" s="4">
        <f t="shared" si="0"/>
        <v>30.259</v>
      </c>
    </row>
    <row r="38" spans="1:10" s="1" customFormat="1" ht="12.75">
      <c r="A38" s="1">
        <v>37</v>
      </c>
      <c r="B38" s="1">
        <v>126</v>
      </c>
      <c r="C38" s="1" t="s">
        <v>999</v>
      </c>
      <c r="D38" s="1" t="s">
        <v>1000</v>
      </c>
      <c r="E38" s="1" t="s">
        <v>998</v>
      </c>
      <c r="F38" s="1" t="s">
        <v>103</v>
      </c>
      <c r="G38" s="2">
        <v>5.7939166666666674E-2</v>
      </c>
      <c r="H38" s="3" t="s">
        <v>1001</v>
      </c>
      <c r="I38" s="1">
        <v>4</v>
      </c>
      <c r="J38" s="4">
        <f t="shared" si="0"/>
        <v>30.257999999999999</v>
      </c>
    </row>
    <row r="39" spans="1:10" s="1" customFormat="1" ht="12.75">
      <c r="A39" s="1">
        <v>38</v>
      </c>
      <c r="B39" s="1">
        <v>127</v>
      </c>
      <c r="C39" s="1" t="s">
        <v>1002</v>
      </c>
      <c r="D39" s="1" t="s">
        <v>972</v>
      </c>
      <c r="E39" s="1" t="s">
        <v>568</v>
      </c>
      <c r="F39" s="1" t="s">
        <v>134</v>
      </c>
      <c r="G39" s="2">
        <v>5.7958020833333339E-2</v>
      </c>
      <c r="H39" s="3" t="s">
        <v>1003</v>
      </c>
      <c r="I39" s="1">
        <v>2</v>
      </c>
      <c r="J39" s="4">
        <f t="shared" si="0"/>
        <v>30.248000000000001</v>
      </c>
    </row>
    <row r="40" spans="1:10" s="1" customFormat="1" ht="12.75">
      <c r="A40" s="1">
        <v>39</v>
      </c>
      <c r="B40" s="1">
        <v>64</v>
      </c>
      <c r="C40" s="1" t="s">
        <v>1004</v>
      </c>
      <c r="D40" s="1" t="s">
        <v>913</v>
      </c>
      <c r="E40" s="1" t="s">
        <v>914</v>
      </c>
      <c r="F40" s="1" t="s">
        <v>19</v>
      </c>
      <c r="G40" s="2">
        <v>5.7970370370370373E-2</v>
      </c>
      <c r="H40" s="3" t="s">
        <v>1005</v>
      </c>
      <c r="I40" s="1">
        <v>19</v>
      </c>
      <c r="J40" s="4">
        <f t="shared" si="0"/>
        <v>30.242000000000001</v>
      </c>
    </row>
    <row r="41" spans="1:10" s="1" customFormat="1" ht="12.75">
      <c r="A41" s="1">
        <v>40</v>
      </c>
      <c r="B41" s="1">
        <v>155</v>
      </c>
      <c r="C41" s="1" t="s">
        <v>1006</v>
      </c>
      <c r="D41" s="1" t="s">
        <v>86</v>
      </c>
      <c r="E41" s="1" t="s">
        <v>594</v>
      </c>
      <c r="F41" s="1" t="s">
        <v>205</v>
      </c>
      <c r="G41" s="2">
        <v>5.8002106481481484E-2</v>
      </c>
      <c r="H41" s="3" t="s">
        <v>1007</v>
      </c>
      <c r="I41" s="1">
        <v>1</v>
      </c>
      <c r="J41" s="4">
        <f t="shared" si="0"/>
        <v>30.225000000000001</v>
      </c>
    </row>
    <row r="42" spans="1:10" s="1" customFormat="1" ht="12.75">
      <c r="A42" s="1">
        <v>41</v>
      </c>
      <c r="B42" s="1">
        <v>35</v>
      </c>
      <c r="C42" s="1" t="s">
        <v>1008</v>
      </c>
      <c r="D42" s="1" t="s">
        <v>1009</v>
      </c>
      <c r="E42" s="1" t="s">
        <v>1010</v>
      </c>
      <c r="F42" s="1" t="s">
        <v>93</v>
      </c>
      <c r="G42" s="2">
        <v>5.8557708333333326E-2</v>
      </c>
      <c r="H42" s="3" t="s">
        <v>1011</v>
      </c>
      <c r="I42" s="1">
        <v>5</v>
      </c>
      <c r="J42" s="4">
        <f t="shared" si="0"/>
        <v>29.937999999999999</v>
      </c>
    </row>
    <row r="43" spans="1:10" s="1" customFormat="1" ht="12.75">
      <c r="A43" s="1">
        <v>42</v>
      </c>
      <c r="B43" s="1">
        <v>130</v>
      </c>
      <c r="C43" s="1" t="s">
        <v>1012</v>
      </c>
      <c r="D43" s="1" t="s">
        <v>972</v>
      </c>
      <c r="E43" s="1" t="s">
        <v>568</v>
      </c>
      <c r="F43" s="1" t="s">
        <v>103</v>
      </c>
      <c r="G43" s="2">
        <v>5.8790428240740739E-2</v>
      </c>
      <c r="H43" s="3" t="s">
        <v>1013</v>
      </c>
      <c r="I43" s="1">
        <v>5</v>
      </c>
      <c r="J43" s="4">
        <f t="shared" si="0"/>
        <v>29.82</v>
      </c>
    </row>
    <row r="44" spans="1:10" s="1" customFormat="1" ht="12.75">
      <c r="A44" s="1">
        <v>43</v>
      </c>
      <c r="B44" s="1">
        <v>99</v>
      </c>
      <c r="C44" s="1" t="s">
        <v>1014</v>
      </c>
      <c r="D44" s="1" t="s">
        <v>950</v>
      </c>
      <c r="E44" s="1" t="s">
        <v>568</v>
      </c>
      <c r="F44" s="1" t="s">
        <v>19</v>
      </c>
      <c r="G44" s="2">
        <v>5.8801238425925918E-2</v>
      </c>
      <c r="H44" s="3" t="s">
        <v>1015</v>
      </c>
      <c r="I44" s="1">
        <v>20</v>
      </c>
      <c r="J44" s="4">
        <f t="shared" si="0"/>
        <v>29.814</v>
      </c>
    </row>
    <row r="45" spans="1:10" s="1" customFormat="1" ht="12.75">
      <c r="A45" s="1">
        <v>44</v>
      </c>
      <c r="B45" s="1">
        <v>125</v>
      </c>
      <c r="C45" s="1" t="s">
        <v>1016</v>
      </c>
      <c r="D45" s="1" t="s">
        <v>158</v>
      </c>
      <c r="E45" s="1" t="s">
        <v>478</v>
      </c>
      <c r="F45" s="1" t="s">
        <v>134</v>
      </c>
      <c r="G45" s="2">
        <v>5.8856203703703702E-2</v>
      </c>
      <c r="H45" s="3" t="s">
        <v>1017</v>
      </c>
      <c r="I45" s="1">
        <v>3</v>
      </c>
      <c r="J45" s="4">
        <f t="shared" si="0"/>
        <v>29.786999999999999</v>
      </c>
    </row>
    <row r="46" spans="1:10" s="1" customFormat="1" ht="12.75">
      <c r="A46" s="1">
        <v>45</v>
      </c>
      <c r="B46" s="1">
        <v>36</v>
      </c>
      <c r="C46" s="1" t="s">
        <v>1018</v>
      </c>
      <c r="D46" s="1" t="s">
        <v>1009</v>
      </c>
      <c r="E46" s="1" t="s">
        <v>1010</v>
      </c>
      <c r="F46" s="1" t="s">
        <v>106</v>
      </c>
      <c r="G46" s="2">
        <v>5.8873206018518524E-2</v>
      </c>
      <c r="H46" s="3" t="s">
        <v>1019</v>
      </c>
      <c r="I46" s="1">
        <v>2</v>
      </c>
      <c r="J46" s="4">
        <f t="shared" si="0"/>
        <v>29.777999999999999</v>
      </c>
    </row>
    <row r="47" spans="1:10" s="1" customFormat="1" ht="12.75">
      <c r="A47" s="1">
        <v>46</v>
      </c>
      <c r="B47" s="1">
        <v>140</v>
      </c>
      <c r="C47" s="1" t="s">
        <v>1020</v>
      </c>
      <c r="D47" s="1" t="s">
        <v>986</v>
      </c>
      <c r="E47" s="1" t="s">
        <v>568</v>
      </c>
      <c r="F47" s="1" t="s">
        <v>103</v>
      </c>
      <c r="G47" s="2">
        <v>5.9266782407407403E-2</v>
      </c>
      <c r="H47" s="3" t="s">
        <v>1021</v>
      </c>
      <c r="I47" s="1">
        <v>6</v>
      </c>
      <c r="J47" s="4">
        <f t="shared" si="0"/>
        <v>29.58</v>
      </c>
    </row>
    <row r="48" spans="1:10" s="1" customFormat="1" ht="12.75">
      <c r="A48" s="1">
        <v>47</v>
      </c>
      <c r="B48" s="1">
        <v>135</v>
      </c>
      <c r="C48" s="1" t="s">
        <v>1022</v>
      </c>
      <c r="D48" s="1" t="s">
        <v>933</v>
      </c>
      <c r="E48" s="1" t="s">
        <v>568</v>
      </c>
      <c r="F48" s="1" t="s">
        <v>103</v>
      </c>
      <c r="G48" s="2">
        <v>5.926696759259259E-2</v>
      </c>
      <c r="H48" s="3" t="s">
        <v>1021</v>
      </c>
      <c r="I48" s="1">
        <v>7</v>
      </c>
      <c r="J48" s="4">
        <f t="shared" si="0"/>
        <v>29.58</v>
      </c>
    </row>
    <row r="49" spans="1:10" s="1" customFormat="1" ht="12.75">
      <c r="A49" s="1">
        <v>48</v>
      </c>
      <c r="B49" s="1">
        <v>39</v>
      </c>
      <c r="C49" s="1" t="s">
        <v>1023</v>
      </c>
      <c r="D49" s="1" t="s">
        <v>1024</v>
      </c>
      <c r="E49" s="1" t="s">
        <v>998</v>
      </c>
      <c r="F49" s="1" t="s">
        <v>19</v>
      </c>
      <c r="G49" s="2">
        <v>5.9386446759259255E-2</v>
      </c>
      <c r="H49" s="3" t="s">
        <v>1025</v>
      </c>
      <c r="I49" s="1">
        <v>21</v>
      </c>
      <c r="J49" s="4">
        <f t="shared" si="0"/>
        <v>29.521000000000001</v>
      </c>
    </row>
    <row r="50" spans="1:10" s="1" customFormat="1" ht="12.75">
      <c r="A50" s="1">
        <v>49</v>
      </c>
      <c r="B50" s="1">
        <v>18</v>
      </c>
      <c r="C50" s="1" t="s">
        <v>1026</v>
      </c>
      <c r="D50" s="1" t="s">
        <v>953</v>
      </c>
      <c r="E50" s="1" t="s">
        <v>914</v>
      </c>
      <c r="F50" s="1" t="s">
        <v>268</v>
      </c>
      <c r="G50" s="2">
        <v>5.941847222222222E-2</v>
      </c>
      <c r="H50" s="3" t="s">
        <v>1027</v>
      </c>
      <c r="I50" s="1">
        <v>1</v>
      </c>
      <c r="J50" s="4">
        <f t="shared" si="0"/>
        <v>29.504999999999999</v>
      </c>
    </row>
    <row r="51" spans="1:10" s="1" customFormat="1" ht="12.75">
      <c r="A51" s="1">
        <v>50</v>
      </c>
      <c r="B51" s="1">
        <v>16</v>
      </c>
      <c r="C51" s="1" t="s">
        <v>1028</v>
      </c>
      <c r="D51" s="1" t="s">
        <v>953</v>
      </c>
      <c r="E51" s="1" t="s">
        <v>914</v>
      </c>
      <c r="F51" s="1" t="s">
        <v>93</v>
      </c>
      <c r="G51" s="2">
        <v>5.9418888888888889E-2</v>
      </c>
      <c r="H51" s="3" t="s">
        <v>1027</v>
      </c>
      <c r="I51" s="1">
        <v>6</v>
      </c>
      <c r="J51" s="4">
        <f t="shared" si="0"/>
        <v>29.504999999999999</v>
      </c>
    </row>
    <row r="52" spans="1:10" s="1" customFormat="1" ht="12.75">
      <c r="A52" s="1">
        <v>51</v>
      </c>
      <c r="B52" s="1">
        <v>40</v>
      </c>
      <c r="C52" s="1" t="s">
        <v>1029</v>
      </c>
      <c r="D52" s="1" t="s">
        <v>1024</v>
      </c>
      <c r="E52" s="1" t="s">
        <v>998</v>
      </c>
      <c r="F52" s="1" t="s">
        <v>35</v>
      </c>
      <c r="G52" s="2">
        <v>5.9846712962962963E-2</v>
      </c>
      <c r="H52" s="3" t="s">
        <v>1030</v>
      </c>
      <c r="I52" s="1">
        <v>10</v>
      </c>
      <c r="J52" s="4">
        <f t="shared" si="0"/>
        <v>29.294</v>
      </c>
    </row>
    <row r="53" spans="1:10" s="1" customFormat="1" ht="12.75">
      <c r="A53" s="1">
        <v>52</v>
      </c>
      <c r="B53" s="1">
        <v>3</v>
      </c>
      <c r="C53" s="1" t="s">
        <v>1031</v>
      </c>
      <c r="D53" s="1" t="s">
        <v>610</v>
      </c>
      <c r="E53" s="1" t="s">
        <v>1032</v>
      </c>
      <c r="F53" s="1" t="s">
        <v>106</v>
      </c>
      <c r="G53" s="2">
        <v>5.9877615740740742E-2</v>
      </c>
      <c r="H53" s="3" t="s">
        <v>1033</v>
      </c>
      <c r="I53" s="1">
        <v>3</v>
      </c>
      <c r="J53" s="4">
        <f t="shared" si="0"/>
        <v>29.277999999999999</v>
      </c>
    </row>
    <row r="54" spans="1:10" s="1" customFormat="1" ht="12.75">
      <c r="A54" s="1">
        <v>53</v>
      </c>
      <c r="B54" s="1">
        <v>106</v>
      </c>
      <c r="C54" s="1" t="s">
        <v>1034</v>
      </c>
      <c r="D54" s="1" t="s">
        <v>610</v>
      </c>
      <c r="E54" s="1" t="s">
        <v>1032</v>
      </c>
      <c r="F54" s="1" t="s">
        <v>174</v>
      </c>
      <c r="G54" s="2">
        <v>5.9887199074074075E-2</v>
      </c>
      <c r="H54" s="3" t="s">
        <v>1035</v>
      </c>
      <c r="I54" s="1">
        <v>1</v>
      </c>
      <c r="J54" s="4">
        <f t="shared" si="0"/>
        <v>29.274000000000001</v>
      </c>
    </row>
    <row r="55" spans="1:10" s="1" customFormat="1" ht="12.75">
      <c r="A55" s="1">
        <v>54</v>
      </c>
      <c r="B55" s="1">
        <v>51</v>
      </c>
      <c r="C55" s="1" t="s">
        <v>1036</v>
      </c>
      <c r="D55" s="1" t="s">
        <v>144</v>
      </c>
      <c r="E55" s="1" t="s">
        <v>914</v>
      </c>
      <c r="F55" s="1" t="s">
        <v>93</v>
      </c>
      <c r="G55" s="2">
        <v>6.0305868055555552E-2</v>
      </c>
      <c r="H55" s="3" t="s">
        <v>1037</v>
      </c>
      <c r="I55" s="1">
        <v>7</v>
      </c>
      <c r="J55" s="4">
        <f t="shared" si="0"/>
        <v>29.071000000000002</v>
      </c>
    </row>
    <row r="56" spans="1:10" s="1" customFormat="1" ht="12.75">
      <c r="A56" s="1">
        <v>55</v>
      </c>
      <c r="B56" s="1">
        <v>24</v>
      </c>
      <c r="C56" s="1" t="s">
        <v>1038</v>
      </c>
      <c r="D56" s="1" t="s">
        <v>941</v>
      </c>
      <c r="E56" s="1" t="s">
        <v>568</v>
      </c>
      <c r="F56" s="1" t="s">
        <v>19</v>
      </c>
      <c r="G56" s="2">
        <v>6.0709780092592591E-2</v>
      </c>
      <c r="H56" s="3" t="s">
        <v>1039</v>
      </c>
      <c r="I56" s="1">
        <v>22</v>
      </c>
      <c r="J56" s="4">
        <f t="shared" si="0"/>
        <v>28.876999999999999</v>
      </c>
    </row>
    <row r="57" spans="1:10" s="1" customFormat="1" ht="12.75">
      <c r="A57" s="1">
        <v>56</v>
      </c>
      <c r="B57" s="1">
        <v>113</v>
      </c>
      <c r="C57" s="1" t="s">
        <v>1040</v>
      </c>
      <c r="D57" s="1" t="s">
        <v>936</v>
      </c>
      <c r="E57" s="1" t="s">
        <v>568</v>
      </c>
      <c r="F57" s="1" t="s">
        <v>103</v>
      </c>
      <c r="G57" s="2">
        <v>6.0717372685185185E-2</v>
      </c>
      <c r="H57" s="3" t="s">
        <v>1041</v>
      </c>
      <c r="I57" s="1">
        <v>8</v>
      </c>
      <c r="J57" s="4">
        <f t="shared" si="0"/>
        <v>28.873999999999999</v>
      </c>
    </row>
    <row r="58" spans="1:10" s="1" customFormat="1" ht="12.75">
      <c r="A58" s="1">
        <v>57</v>
      </c>
      <c r="B58" s="1">
        <v>151</v>
      </c>
      <c r="C58" s="1" t="s">
        <v>1042</v>
      </c>
      <c r="D58" s="1" t="s">
        <v>86</v>
      </c>
      <c r="E58" s="1" t="s">
        <v>594</v>
      </c>
      <c r="F58" s="1" t="s">
        <v>126</v>
      </c>
      <c r="G58" s="2">
        <v>6.1248402777777773E-2</v>
      </c>
      <c r="H58" s="3" t="s">
        <v>1043</v>
      </c>
      <c r="I58" s="1">
        <v>1</v>
      </c>
      <c r="J58" s="4">
        <f t="shared" si="0"/>
        <v>28.623000000000001</v>
      </c>
    </row>
    <row r="59" spans="1:10" s="1" customFormat="1" ht="12.75">
      <c r="A59" s="1">
        <v>58</v>
      </c>
      <c r="B59" s="1">
        <v>15</v>
      </c>
      <c r="C59" s="1" t="s">
        <v>1044</v>
      </c>
      <c r="D59" s="1" t="s">
        <v>953</v>
      </c>
      <c r="E59" s="1" t="s">
        <v>914</v>
      </c>
      <c r="F59" s="1" t="s">
        <v>106</v>
      </c>
      <c r="G59" s="2">
        <v>6.1296944444444446E-2</v>
      </c>
      <c r="H59" s="3" t="s">
        <v>1045</v>
      </c>
      <c r="I59" s="1">
        <v>4</v>
      </c>
      <c r="J59" s="4">
        <f t="shared" si="0"/>
        <v>28.600999999999999</v>
      </c>
    </row>
    <row r="60" spans="1:10" s="1" customFormat="1" ht="12.75">
      <c r="A60" s="1">
        <v>59</v>
      </c>
      <c r="B60" s="1">
        <v>71</v>
      </c>
      <c r="C60" s="1" t="s">
        <v>1046</v>
      </c>
      <c r="D60" s="1" t="s">
        <v>46</v>
      </c>
      <c r="E60" s="1" t="s">
        <v>568</v>
      </c>
      <c r="F60" s="1" t="s">
        <v>19</v>
      </c>
      <c r="G60" s="2">
        <v>6.182706018518519E-2</v>
      </c>
      <c r="H60" s="3" t="s">
        <v>1047</v>
      </c>
      <c r="I60" s="1">
        <v>23</v>
      </c>
      <c r="J60" s="4">
        <f t="shared" si="0"/>
        <v>28.355</v>
      </c>
    </row>
    <row r="61" spans="1:10" s="1" customFormat="1" ht="12.75">
      <c r="A61" s="1">
        <v>60</v>
      </c>
      <c r="B61" s="1">
        <v>66</v>
      </c>
      <c r="C61" s="1" t="s">
        <v>1048</v>
      </c>
      <c r="D61" s="1" t="s">
        <v>913</v>
      </c>
      <c r="E61" s="1" t="s">
        <v>914</v>
      </c>
      <c r="F61" s="1" t="s">
        <v>106</v>
      </c>
      <c r="G61" s="2">
        <v>6.182857638888889E-2</v>
      </c>
      <c r="H61" s="3" t="s">
        <v>1047</v>
      </c>
      <c r="I61" s="1">
        <v>5</v>
      </c>
      <c r="J61" s="4">
        <f t="shared" si="0"/>
        <v>28.355</v>
      </c>
    </row>
    <row r="62" spans="1:10" s="1" customFormat="1" ht="12.75">
      <c r="A62" s="1">
        <v>61</v>
      </c>
      <c r="B62" s="1">
        <v>154</v>
      </c>
      <c r="C62" s="1" t="s">
        <v>1049</v>
      </c>
      <c r="D62" s="1" t="s">
        <v>86</v>
      </c>
      <c r="E62" s="1" t="s">
        <v>594</v>
      </c>
      <c r="F62" s="1" t="s">
        <v>297</v>
      </c>
      <c r="G62" s="2">
        <v>6.254333333333334E-2</v>
      </c>
      <c r="H62" s="3" t="s">
        <v>1050</v>
      </c>
      <c r="I62" s="1">
        <v>1</v>
      </c>
      <c r="J62" s="4">
        <f t="shared" si="0"/>
        <v>28.030999999999999</v>
      </c>
    </row>
    <row r="63" spans="1:10" s="1" customFormat="1" ht="12.75">
      <c r="A63" s="1">
        <v>62</v>
      </c>
      <c r="B63" s="1">
        <v>98</v>
      </c>
      <c r="C63" s="1" t="s">
        <v>1051</v>
      </c>
      <c r="D63" s="1" t="s">
        <v>950</v>
      </c>
      <c r="E63" s="1" t="s">
        <v>568</v>
      </c>
      <c r="F63" s="1" t="s">
        <v>35</v>
      </c>
      <c r="G63" s="2">
        <v>6.259730324074074E-2</v>
      </c>
      <c r="H63" s="3" t="s">
        <v>1052</v>
      </c>
      <c r="I63" s="1">
        <v>11</v>
      </c>
      <c r="J63" s="4">
        <f t="shared" si="0"/>
        <v>28.006</v>
      </c>
    </row>
    <row r="64" spans="1:10" s="1" customFormat="1" ht="12.75">
      <c r="A64" s="1">
        <v>63</v>
      </c>
      <c r="B64" s="1">
        <v>50</v>
      </c>
      <c r="C64" s="1" t="s">
        <v>1053</v>
      </c>
      <c r="D64" s="1" t="s">
        <v>144</v>
      </c>
      <c r="E64" s="1" t="s">
        <v>914</v>
      </c>
      <c r="F64" s="1" t="s">
        <v>106</v>
      </c>
      <c r="G64" s="2">
        <v>6.2932453703703706E-2</v>
      </c>
      <c r="H64" s="3" t="s">
        <v>1054</v>
      </c>
      <c r="I64" s="1">
        <v>6</v>
      </c>
      <c r="J64" s="4">
        <f t="shared" si="0"/>
        <v>27.856999999999999</v>
      </c>
    </row>
    <row r="65" spans="1:10" s="1" customFormat="1" ht="12.75">
      <c r="A65" s="1">
        <v>64</v>
      </c>
      <c r="B65" s="1">
        <v>111</v>
      </c>
      <c r="C65" s="1" t="s">
        <v>1055</v>
      </c>
      <c r="D65" s="1" t="s">
        <v>941</v>
      </c>
      <c r="E65" s="1" t="s">
        <v>568</v>
      </c>
      <c r="F65" s="1" t="s">
        <v>763</v>
      </c>
      <c r="G65" s="2">
        <v>6.3060960648148146E-2</v>
      </c>
      <c r="H65" s="3" t="s">
        <v>682</v>
      </c>
      <c r="I65" s="1">
        <v>1</v>
      </c>
      <c r="J65" s="4">
        <f t="shared" si="0"/>
        <v>27.8</v>
      </c>
    </row>
    <row r="66" spans="1:10" s="1" customFormat="1" ht="12.75">
      <c r="A66" s="1">
        <v>65</v>
      </c>
      <c r="B66" s="1">
        <v>25</v>
      </c>
      <c r="C66" s="1" t="s">
        <v>1056</v>
      </c>
      <c r="D66" s="1" t="s">
        <v>941</v>
      </c>
      <c r="E66" s="1" t="s">
        <v>568</v>
      </c>
      <c r="F66" s="1" t="s">
        <v>19</v>
      </c>
      <c r="G66" s="2">
        <v>6.3175219907407418E-2</v>
      </c>
      <c r="H66" s="3" t="s">
        <v>1057</v>
      </c>
      <c r="I66" s="1">
        <v>24</v>
      </c>
      <c r="J66" s="4">
        <f t="shared" si="0"/>
        <v>27.75</v>
      </c>
    </row>
    <row r="67" spans="1:10" s="1" customFormat="1" ht="12.75">
      <c r="A67" s="1">
        <v>66</v>
      </c>
      <c r="B67" s="1">
        <v>141</v>
      </c>
      <c r="C67" s="1" t="s">
        <v>1058</v>
      </c>
      <c r="D67" s="1" t="s">
        <v>972</v>
      </c>
      <c r="E67" s="1" t="s">
        <v>568</v>
      </c>
      <c r="F67" s="1" t="s">
        <v>134</v>
      </c>
      <c r="G67" s="2">
        <v>6.3552905092592593E-2</v>
      </c>
      <c r="H67" s="3" t="s">
        <v>1059</v>
      </c>
      <c r="I67" s="1">
        <v>4</v>
      </c>
      <c r="J67" s="4">
        <f t="shared" ref="J67:J130" si="1">IFERROR(VALUE(H67),"")</f>
        <v>27.585000000000001</v>
      </c>
    </row>
    <row r="68" spans="1:10" s="1" customFormat="1" ht="12.75">
      <c r="A68" s="1">
        <v>67</v>
      </c>
      <c r="B68" s="1">
        <v>200</v>
      </c>
      <c r="C68" s="1" t="s">
        <v>1060</v>
      </c>
      <c r="D68" s="1" t="s">
        <v>86</v>
      </c>
      <c r="E68" s="1" t="s">
        <v>288</v>
      </c>
      <c r="F68" s="1" t="s">
        <v>460</v>
      </c>
      <c r="G68" s="2">
        <v>6.3554131944444439E-2</v>
      </c>
      <c r="H68" s="3" t="s">
        <v>1059</v>
      </c>
      <c r="I68" s="1">
        <v>1</v>
      </c>
      <c r="J68" s="4">
        <f t="shared" si="1"/>
        <v>27.585000000000001</v>
      </c>
    </row>
    <row r="69" spans="1:10" s="1" customFormat="1" ht="12.75">
      <c r="A69" s="1">
        <v>68</v>
      </c>
      <c r="B69" s="1">
        <v>11</v>
      </c>
      <c r="C69" s="1" t="s">
        <v>1061</v>
      </c>
      <c r="D69" s="1" t="s">
        <v>928</v>
      </c>
      <c r="E69" s="1" t="s">
        <v>568</v>
      </c>
      <c r="F69" s="1" t="s">
        <v>19</v>
      </c>
      <c r="G69" s="2">
        <v>6.3557893518518524E-2</v>
      </c>
      <c r="H69" s="3" t="s">
        <v>1062</v>
      </c>
      <c r="I69" s="1">
        <v>25</v>
      </c>
      <c r="J69" s="4">
        <f t="shared" si="1"/>
        <v>27.582999999999998</v>
      </c>
    </row>
    <row r="70" spans="1:10" s="1" customFormat="1" ht="12.75">
      <c r="A70" s="1">
        <v>69</v>
      </c>
      <c r="B70" s="1">
        <v>85</v>
      </c>
      <c r="C70" s="1" t="s">
        <v>1063</v>
      </c>
      <c r="D70" s="1" t="s">
        <v>972</v>
      </c>
      <c r="E70" s="1" t="s">
        <v>568</v>
      </c>
      <c r="F70" s="1" t="s">
        <v>35</v>
      </c>
      <c r="G70" s="2">
        <v>6.3675266203703701E-2</v>
      </c>
      <c r="H70" s="3" t="s">
        <v>1064</v>
      </c>
      <c r="I70" s="1">
        <v>12</v>
      </c>
      <c r="J70" s="4">
        <f t="shared" si="1"/>
        <v>27.532</v>
      </c>
    </row>
    <row r="71" spans="1:10" s="1" customFormat="1" ht="12.75">
      <c r="A71" s="1">
        <v>70</v>
      </c>
      <c r="B71" s="1">
        <v>133</v>
      </c>
      <c r="C71" s="1" t="s">
        <v>1065</v>
      </c>
      <c r="D71" s="1" t="s">
        <v>933</v>
      </c>
      <c r="E71" s="1" t="s">
        <v>568</v>
      </c>
      <c r="F71" s="1" t="s">
        <v>103</v>
      </c>
      <c r="G71" s="2">
        <v>6.3725324074074066E-2</v>
      </c>
      <c r="H71" s="3" t="s">
        <v>1066</v>
      </c>
      <c r="I71" s="1">
        <v>9</v>
      </c>
      <c r="J71" s="4">
        <f t="shared" si="1"/>
        <v>27.510999999999999</v>
      </c>
    </row>
    <row r="72" spans="1:10" s="1" customFormat="1" ht="12.75">
      <c r="A72" s="1">
        <v>71</v>
      </c>
      <c r="B72" s="1">
        <v>108</v>
      </c>
      <c r="C72" s="1" t="s">
        <v>1067</v>
      </c>
      <c r="D72" s="1" t="s">
        <v>1068</v>
      </c>
      <c r="E72" s="1" t="s">
        <v>979</v>
      </c>
      <c r="F72" s="1" t="s">
        <v>103</v>
      </c>
      <c r="G72" s="2">
        <v>6.3725462962962956E-2</v>
      </c>
      <c r="H72" s="3" t="s">
        <v>1066</v>
      </c>
      <c r="I72" s="1">
        <v>10</v>
      </c>
      <c r="J72" s="4">
        <f t="shared" si="1"/>
        <v>27.510999999999999</v>
      </c>
    </row>
    <row r="73" spans="1:10" s="1" customFormat="1" ht="12.75">
      <c r="A73" s="1">
        <v>72</v>
      </c>
      <c r="B73" s="1">
        <v>80</v>
      </c>
      <c r="C73" s="1" t="s">
        <v>1069</v>
      </c>
      <c r="D73" s="1" t="s">
        <v>1070</v>
      </c>
      <c r="E73" s="1" t="s">
        <v>998</v>
      </c>
      <c r="F73" s="1" t="s">
        <v>93</v>
      </c>
      <c r="G73" s="2">
        <v>6.3979976851851847E-2</v>
      </c>
      <c r="H73" s="3" t="s">
        <v>1071</v>
      </c>
      <c r="I73" s="1">
        <v>8</v>
      </c>
      <c r="J73" s="4">
        <f t="shared" si="1"/>
        <v>27.401</v>
      </c>
    </row>
    <row r="74" spans="1:10" s="1" customFormat="1" ht="12.75">
      <c r="A74" s="1">
        <v>73</v>
      </c>
      <c r="B74" s="1">
        <v>38</v>
      </c>
      <c r="C74" s="1" t="s">
        <v>1072</v>
      </c>
      <c r="D74" s="1" t="s">
        <v>1024</v>
      </c>
      <c r="E74" s="1" t="s">
        <v>998</v>
      </c>
      <c r="F74" s="1" t="s">
        <v>268</v>
      </c>
      <c r="G74" s="2">
        <v>6.3981006944444432E-2</v>
      </c>
      <c r="H74" s="3" t="s">
        <v>1071</v>
      </c>
      <c r="I74" s="1">
        <v>2</v>
      </c>
      <c r="J74" s="4">
        <f t="shared" si="1"/>
        <v>27.401</v>
      </c>
    </row>
    <row r="75" spans="1:10" s="1" customFormat="1" ht="12.75">
      <c r="A75" s="1">
        <v>74</v>
      </c>
      <c r="B75" s="1">
        <v>78</v>
      </c>
      <c r="C75" s="1" t="s">
        <v>1073</v>
      </c>
      <c r="D75" s="1" t="s">
        <v>1070</v>
      </c>
      <c r="E75" s="1" t="s">
        <v>998</v>
      </c>
      <c r="F75" s="1" t="s">
        <v>93</v>
      </c>
      <c r="G75" s="2">
        <v>6.3981192129629619E-2</v>
      </c>
      <c r="H75" s="3" t="s">
        <v>1071</v>
      </c>
      <c r="I75" s="1">
        <v>9</v>
      </c>
      <c r="J75" s="4">
        <f t="shared" si="1"/>
        <v>27.401</v>
      </c>
    </row>
    <row r="76" spans="1:10" s="1" customFormat="1" ht="12.75">
      <c r="A76" s="1">
        <v>75</v>
      </c>
      <c r="B76" s="1">
        <v>47</v>
      </c>
      <c r="C76" s="1" t="s">
        <v>1074</v>
      </c>
      <c r="D76" s="1" t="s">
        <v>144</v>
      </c>
      <c r="E76" s="1" t="s">
        <v>914</v>
      </c>
      <c r="F76" s="1" t="s">
        <v>106</v>
      </c>
      <c r="G76" s="2">
        <v>6.4005752314814812E-2</v>
      </c>
      <c r="H76" s="3" t="s">
        <v>1075</v>
      </c>
      <c r="I76" s="1">
        <v>7</v>
      </c>
      <c r="J76" s="4">
        <f t="shared" si="1"/>
        <v>27.39</v>
      </c>
    </row>
    <row r="77" spans="1:10" s="1" customFormat="1" ht="12.75">
      <c r="A77" s="1">
        <v>76</v>
      </c>
      <c r="B77" s="1">
        <v>97</v>
      </c>
      <c r="C77" s="1" t="s">
        <v>1076</v>
      </c>
      <c r="D77" s="1" t="s">
        <v>950</v>
      </c>
      <c r="E77" s="1" t="s">
        <v>568</v>
      </c>
      <c r="F77" s="1" t="s">
        <v>35</v>
      </c>
      <c r="G77" s="2">
        <v>6.4008483796296298E-2</v>
      </c>
      <c r="H77" s="3" t="s">
        <v>1077</v>
      </c>
      <c r="I77" s="1">
        <v>13</v>
      </c>
      <c r="J77" s="4">
        <f t="shared" si="1"/>
        <v>27.388999999999999</v>
      </c>
    </row>
    <row r="78" spans="1:10" s="1" customFormat="1" ht="12.75">
      <c r="A78" s="1">
        <v>77</v>
      </c>
      <c r="B78" s="1">
        <v>114</v>
      </c>
      <c r="C78" s="1" t="s">
        <v>1078</v>
      </c>
      <c r="D78" s="1" t="s">
        <v>936</v>
      </c>
      <c r="E78" s="1" t="s">
        <v>568</v>
      </c>
      <c r="F78" s="1" t="s">
        <v>103</v>
      </c>
      <c r="G78" s="2">
        <v>6.42570949074074E-2</v>
      </c>
      <c r="H78" s="3" t="s">
        <v>1079</v>
      </c>
      <c r="I78" s="1">
        <v>11</v>
      </c>
      <c r="J78" s="4">
        <f t="shared" si="1"/>
        <v>27.283000000000001</v>
      </c>
    </row>
    <row r="79" spans="1:10" s="1" customFormat="1" ht="12.75">
      <c r="A79" s="1">
        <v>78</v>
      </c>
      <c r="B79" s="1">
        <v>138</v>
      </c>
      <c r="C79" s="1" t="s">
        <v>1080</v>
      </c>
      <c r="D79" s="1" t="s">
        <v>986</v>
      </c>
      <c r="E79" s="1" t="s">
        <v>568</v>
      </c>
      <c r="F79" s="1" t="s">
        <v>134</v>
      </c>
      <c r="G79" s="2">
        <v>6.4875243055555545E-2</v>
      </c>
      <c r="H79" s="3" t="s">
        <v>1081</v>
      </c>
      <c r="I79" s="1">
        <v>5</v>
      </c>
      <c r="J79" s="4">
        <f t="shared" si="1"/>
        <v>27.023</v>
      </c>
    </row>
    <row r="80" spans="1:10" s="1" customFormat="1" ht="12.75">
      <c r="A80" s="1">
        <v>79</v>
      </c>
      <c r="B80" s="1">
        <v>112</v>
      </c>
      <c r="C80" s="1" t="s">
        <v>1082</v>
      </c>
      <c r="D80" s="1" t="s">
        <v>941</v>
      </c>
      <c r="E80" s="1" t="s">
        <v>568</v>
      </c>
      <c r="F80" s="1" t="s">
        <v>763</v>
      </c>
      <c r="G80" s="2">
        <v>6.4881284722222224E-2</v>
      </c>
      <c r="H80" s="3" t="s">
        <v>283</v>
      </c>
      <c r="I80" s="1">
        <v>2</v>
      </c>
      <c r="J80" s="4">
        <f t="shared" si="1"/>
        <v>27.021000000000001</v>
      </c>
    </row>
    <row r="81" spans="1:10" s="1" customFormat="1" ht="12.75">
      <c r="A81" s="1">
        <v>80</v>
      </c>
      <c r="B81" s="1">
        <v>120</v>
      </c>
      <c r="C81" s="1" t="s">
        <v>1083</v>
      </c>
      <c r="D81" s="1" t="s">
        <v>38</v>
      </c>
      <c r="E81" s="1" t="s">
        <v>917</v>
      </c>
      <c r="F81" s="1" t="s">
        <v>103</v>
      </c>
      <c r="G81" s="2">
        <v>6.4892476851851857E-2</v>
      </c>
      <c r="H81" s="3" t="s">
        <v>1084</v>
      </c>
      <c r="I81" s="1">
        <v>12</v>
      </c>
      <c r="J81" s="4">
        <f t="shared" si="1"/>
        <v>27.015999999999998</v>
      </c>
    </row>
    <row r="82" spans="1:10" s="1" customFormat="1" ht="12.75">
      <c r="A82" s="1">
        <v>81</v>
      </c>
      <c r="B82" s="1">
        <v>175</v>
      </c>
      <c r="C82" s="1" t="s">
        <v>1085</v>
      </c>
      <c r="D82" s="1" t="s">
        <v>86</v>
      </c>
      <c r="E82" s="1" t="s">
        <v>568</v>
      </c>
      <c r="F82" s="1" t="s">
        <v>126</v>
      </c>
      <c r="G82" s="2">
        <v>6.4897083333333327E-2</v>
      </c>
      <c r="H82" s="3" t="s">
        <v>1086</v>
      </c>
      <c r="I82" s="1">
        <v>2</v>
      </c>
      <c r="J82" s="4">
        <f t="shared" si="1"/>
        <v>27.013999999999999</v>
      </c>
    </row>
    <row r="83" spans="1:10" s="1" customFormat="1" ht="12.75">
      <c r="A83" s="1">
        <v>82</v>
      </c>
      <c r="B83" s="1">
        <v>129</v>
      </c>
      <c r="C83" s="1" t="s">
        <v>1087</v>
      </c>
      <c r="D83" s="1" t="s">
        <v>972</v>
      </c>
      <c r="E83" s="1" t="s">
        <v>568</v>
      </c>
      <c r="F83" s="1" t="s">
        <v>134</v>
      </c>
      <c r="G83" s="2">
        <v>6.4903032407407413E-2</v>
      </c>
      <c r="H83" s="3" t="s">
        <v>1088</v>
      </c>
      <c r="I83" s="1">
        <v>6</v>
      </c>
      <c r="J83" s="4">
        <f t="shared" si="1"/>
        <v>27.010999999999999</v>
      </c>
    </row>
    <row r="84" spans="1:10" s="1" customFormat="1" ht="12.75">
      <c r="A84" s="1">
        <v>83</v>
      </c>
      <c r="B84" s="1">
        <v>19</v>
      </c>
      <c r="C84" s="1" t="s">
        <v>1089</v>
      </c>
      <c r="D84" s="1" t="s">
        <v>941</v>
      </c>
      <c r="E84" s="1" t="s">
        <v>568</v>
      </c>
      <c r="F84" s="1" t="s">
        <v>268</v>
      </c>
      <c r="G84" s="2">
        <v>6.492775462962963E-2</v>
      </c>
      <c r="H84" s="3" t="s">
        <v>1090</v>
      </c>
      <c r="I84" s="1">
        <v>3</v>
      </c>
      <c r="J84" s="4">
        <f t="shared" si="1"/>
        <v>27.001000000000001</v>
      </c>
    </row>
    <row r="85" spans="1:10" s="1" customFormat="1" ht="12.75">
      <c r="A85" s="1">
        <v>84</v>
      </c>
      <c r="B85" s="1">
        <v>152</v>
      </c>
      <c r="C85" s="1" t="s">
        <v>1091</v>
      </c>
      <c r="D85" s="1" t="s">
        <v>86</v>
      </c>
      <c r="E85" s="1" t="s">
        <v>594</v>
      </c>
      <c r="F85" s="1" t="s">
        <v>181</v>
      </c>
      <c r="G85" s="2">
        <v>6.4941307870370377E-2</v>
      </c>
      <c r="H85" s="3" t="s">
        <v>1092</v>
      </c>
      <c r="I85" s="1">
        <v>1</v>
      </c>
      <c r="J85" s="4">
        <f t="shared" si="1"/>
        <v>26.995999999999999</v>
      </c>
    </row>
    <row r="86" spans="1:10" s="1" customFormat="1" ht="12.75">
      <c r="A86" s="1">
        <v>85</v>
      </c>
      <c r="B86" s="1">
        <v>28</v>
      </c>
      <c r="C86" s="1" t="s">
        <v>1093</v>
      </c>
      <c r="D86" s="1" t="s">
        <v>941</v>
      </c>
      <c r="E86" s="1" t="s">
        <v>568</v>
      </c>
      <c r="F86" s="1" t="s">
        <v>106</v>
      </c>
      <c r="G86" s="2">
        <v>6.5009062500000006E-2</v>
      </c>
      <c r="H86" s="3" t="s">
        <v>1094</v>
      </c>
      <c r="I86" s="1">
        <v>8</v>
      </c>
      <c r="J86" s="4">
        <f t="shared" si="1"/>
        <v>26.966999999999999</v>
      </c>
    </row>
    <row r="87" spans="1:10" s="1" customFormat="1" ht="12.75">
      <c r="A87" s="1">
        <v>86</v>
      </c>
      <c r="B87" s="1">
        <v>94</v>
      </c>
      <c r="C87" s="1" t="s">
        <v>1095</v>
      </c>
      <c r="D87" s="1" t="s">
        <v>1096</v>
      </c>
      <c r="E87" s="1" t="s">
        <v>1097</v>
      </c>
      <c r="F87" s="1" t="s">
        <v>93</v>
      </c>
      <c r="G87" s="2">
        <v>6.5312025462962955E-2</v>
      </c>
      <c r="H87" s="3" t="s">
        <v>693</v>
      </c>
      <c r="I87" s="1">
        <v>10</v>
      </c>
      <c r="J87" s="4">
        <f t="shared" si="1"/>
        <v>26.841999999999999</v>
      </c>
    </row>
    <row r="88" spans="1:10" s="1" customFormat="1" ht="12.75">
      <c r="A88" s="1">
        <v>87</v>
      </c>
      <c r="B88" s="1">
        <v>48</v>
      </c>
      <c r="C88" s="1" t="s">
        <v>1098</v>
      </c>
      <c r="D88" s="1" t="s">
        <v>144</v>
      </c>
      <c r="E88" s="1" t="s">
        <v>914</v>
      </c>
      <c r="F88" s="1" t="s">
        <v>106</v>
      </c>
      <c r="G88" s="2">
        <v>6.5705856481481487E-2</v>
      </c>
      <c r="H88" s="3" t="s">
        <v>1099</v>
      </c>
      <c r="I88" s="1">
        <v>9</v>
      </c>
      <c r="J88" s="4">
        <f t="shared" si="1"/>
        <v>26.681000000000001</v>
      </c>
    </row>
    <row r="89" spans="1:10" s="1" customFormat="1" ht="12.75">
      <c r="A89" s="1">
        <v>88</v>
      </c>
      <c r="B89" s="1">
        <v>33</v>
      </c>
      <c r="C89" s="1" t="s">
        <v>1100</v>
      </c>
      <c r="D89" s="1" t="s">
        <v>121</v>
      </c>
      <c r="E89" s="1" t="s">
        <v>917</v>
      </c>
      <c r="F89" s="1" t="s">
        <v>35</v>
      </c>
      <c r="G89" s="2">
        <v>6.5787812500000001E-2</v>
      </c>
      <c r="H89" s="3" t="s">
        <v>1101</v>
      </c>
      <c r="I89" s="1">
        <v>14</v>
      </c>
      <c r="J89" s="4">
        <f t="shared" si="1"/>
        <v>26.648</v>
      </c>
    </row>
    <row r="90" spans="1:10" s="1" customFormat="1" ht="12.75">
      <c r="A90" s="1">
        <v>89</v>
      </c>
      <c r="B90" s="1">
        <v>128</v>
      </c>
      <c r="C90" s="1" t="s">
        <v>1102</v>
      </c>
      <c r="D90" s="1" t="s">
        <v>972</v>
      </c>
      <c r="E90" s="1" t="s">
        <v>568</v>
      </c>
      <c r="F90" s="1" t="s">
        <v>134</v>
      </c>
      <c r="G90" s="2">
        <v>6.5812916666666665E-2</v>
      </c>
      <c r="H90" s="3" t="s">
        <v>1103</v>
      </c>
      <c r="I90" s="1">
        <v>7</v>
      </c>
      <c r="J90" s="4">
        <f t="shared" si="1"/>
        <v>26.638000000000002</v>
      </c>
    </row>
    <row r="91" spans="1:10" s="1" customFormat="1" ht="12.75">
      <c r="A91" s="1">
        <v>90</v>
      </c>
      <c r="B91" s="1">
        <v>55</v>
      </c>
      <c r="C91" s="1" t="s">
        <v>1104</v>
      </c>
      <c r="D91" s="1" t="s">
        <v>144</v>
      </c>
      <c r="E91" s="1" t="s">
        <v>914</v>
      </c>
      <c r="F91" s="1" t="s">
        <v>106</v>
      </c>
      <c r="G91" s="2">
        <v>6.5859305555555567E-2</v>
      </c>
      <c r="H91" s="3" t="s">
        <v>706</v>
      </c>
      <c r="I91" s="1">
        <v>10</v>
      </c>
      <c r="J91" s="4">
        <f t="shared" si="1"/>
        <v>26.619</v>
      </c>
    </row>
    <row r="92" spans="1:10" s="1" customFormat="1" ht="12.75">
      <c r="A92" s="1">
        <v>91</v>
      </c>
      <c r="B92" s="1">
        <v>119</v>
      </c>
      <c r="C92" s="1" t="s">
        <v>1105</v>
      </c>
      <c r="D92" s="1" t="s">
        <v>38</v>
      </c>
      <c r="E92" s="1" t="s">
        <v>917</v>
      </c>
      <c r="F92" s="1" t="s">
        <v>134</v>
      </c>
      <c r="G92" s="2">
        <v>6.5945150462962968E-2</v>
      </c>
      <c r="H92" s="3" t="s">
        <v>1106</v>
      </c>
      <c r="I92" s="1">
        <v>8</v>
      </c>
      <c r="J92" s="4">
        <f t="shared" si="1"/>
        <v>26.585000000000001</v>
      </c>
    </row>
    <row r="93" spans="1:10" s="1" customFormat="1" ht="12.75">
      <c r="A93" s="1">
        <v>92</v>
      </c>
      <c r="B93" s="1">
        <v>110</v>
      </c>
      <c r="C93" s="1" t="s">
        <v>1107</v>
      </c>
      <c r="D93" s="1" t="s">
        <v>941</v>
      </c>
      <c r="E93" s="1" t="s">
        <v>568</v>
      </c>
      <c r="F93" s="1" t="s">
        <v>103</v>
      </c>
      <c r="G93" s="2">
        <v>6.6091354166666672E-2</v>
      </c>
      <c r="H93" s="3" t="s">
        <v>1108</v>
      </c>
      <c r="I93" s="1">
        <v>13</v>
      </c>
      <c r="J93" s="4">
        <f t="shared" si="1"/>
        <v>26.526</v>
      </c>
    </row>
    <row r="94" spans="1:10" s="1" customFormat="1" ht="12.75">
      <c r="A94" s="1">
        <v>93</v>
      </c>
      <c r="B94" s="1">
        <v>34</v>
      </c>
      <c r="C94" s="1" t="s">
        <v>1109</v>
      </c>
      <c r="D94" s="1" t="s">
        <v>1009</v>
      </c>
      <c r="E94" s="1" t="s">
        <v>1010</v>
      </c>
      <c r="F94" s="1" t="s">
        <v>106</v>
      </c>
      <c r="G94" s="2">
        <v>6.6152106481481482E-2</v>
      </c>
      <c r="H94" s="3" t="s">
        <v>1110</v>
      </c>
      <c r="I94" s="1">
        <v>11</v>
      </c>
      <c r="J94" s="4">
        <f t="shared" si="1"/>
        <v>26.501000000000001</v>
      </c>
    </row>
    <row r="95" spans="1:10" s="1" customFormat="1" ht="12.75">
      <c r="A95" s="1">
        <v>94</v>
      </c>
      <c r="B95" s="1">
        <v>169</v>
      </c>
      <c r="C95" s="1" t="s">
        <v>1111</v>
      </c>
      <c r="D95" s="1" t="s">
        <v>86</v>
      </c>
      <c r="E95" s="1" t="s">
        <v>179</v>
      </c>
      <c r="F95" s="1" t="s">
        <v>181</v>
      </c>
      <c r="G95" s="2">
        <v>6.6153101851851845E-2</v>
      </c>
      <c r="H95" s="3" t="s">
        <v>1110</v>
      </c>
      <c r="I95" s="1">
        <v>2</v>
      </c>
      <c r="J95" s="4">
        <f t="shared" si="1"/>
        <v>26.501000000000001</v>
      </c>
    </row>
    <row r="96" spans="1:10" s="1" customFormat="1" ht="12.75">
      <c r="A96" s="1">
        <v>95</v>
      </c>
      <c r="B96" s="1">
        <v>73</v>
      </c>
      <c r="C96" s="1" t="s">
        <v>1112</v>
      </c>
      <c r="D96" s="1" t="s">
        <v>1113</v>
      </c>
      <c r="E96" s="1" t="s">
        <v>478</v>
      </c>
      <c r="F96" s="1" t="s">
        <v>106</v>
      </c>
      <c r="G96" s="2">
        <v>6.6182534722222228E-2</v>
      </c>
      <c r="H96" s="3" t="s">
        <v>1114</v>
      </c>
      <c r="I96" s="1">
        <v>12</v>
      </c>
      <c r="J96" s="4">
        <f t="shared" si="1"/>
        <v>26.489000000000001</v>
      </c>
    </row>
    <row r="97" spans="1:10" s="1" customFormat="1" ht="12.75">
      <c r="A97" s="1">
        <v>96</v>
      </c>
      <c r="B97" s="1">
        <v>153</v>
      </c>
      <c r="C97" s="1" t="s">
        <v>1115</v>
      </c>
      <c r="D97" s="1" t="s">
        <v>86</v>
      </c>
      <c r="E97" s="1" t="s">
        <v>594</v>
      </c>
      <c r="F97" s="1" t="s">
        <v>205</v>
      </c>
      <c r="G97" s="2">
        <v>6.6750914351851862E-2</v>
      </c>
      <c r="H97" s="3" t="s">
        <v>1116</v>
      </c>
      <c r="I97" s="1">
        <v>2</v>
      </c>
      <c r="J97" s="4">
        <f t="shared" si="1"/>
        <v>26.263999999999999</v>
      </c>
    </row>
    <row r="98" spans="1:10" s="1" customFormat="1" ht="12.75">
      <c r="A98" s="1">
        <v>97</v>
      </c>
      <c r="B98" s="1">
        <v>17</v>
      </c>
      <c r="C98" s="1" t="s">
        <v>1117</v>
      </c>
      <c r="D98" s="1" t="s">
        <v>953</v>
      </c>
      <c r="E98" s="1" t="s">
        <v>914</v>
      </c>
      <c r="F98" s="1" t="s">
        <v>268</v>
      </c>
      <c r="G98" s="2">
        <v>6.6949004629629633E-2</v>
      </c>
      <c r="H98" s="3" t="s">
        <v>1118</v>
      </c>
      <c r="I98" s="1">
        <v>4</v>
      </c>
      <c r="J98" s="4">
        <f t="shared" si="1"/>
        <v>26.186</v>
      </c>
    </row>
    <row r="99" spans="1:10" s="1" customFormat="1" ht="12.75">
      <c r="A99" s="1">
        <v>98</v>
      </c>
      <c r="B99" s="1">
        <v>32</v>
      </c>
      <c r="C99" s="1" t="s">
        <v>1119</v>
      </c>
      <c r="D99" s="1" t="s">
        <v>121</v>
      </c>
      <c r="E99" s="1" t="s">
        <v>917</v>
      </c>
      <c r="F99" s="1" t="s">
        <v>93</v>
      </c>
      <c r="G99" s="2">
        <v>6.7635868055555562E-2</v>
      </c>
      <c r="H99" s="3" t="s">
        <v>1120</v>
      </c>
      <c r="I99" s="1">
        <v>11</v>
      </c>
      <c r="J99" s="4">
        <f t="shared" si="1"/>
        <v>25.92</v>
      </c>
    </row>
    <row r="100" spans="1:10" s="1" customFormat="1" ht="12.75">
      <c r="A100" s="1">
        <v>99</v>
      </c>
      <c r="B100" s="1">
        <v>137</v>
      </c>
      <c r="C100" s="1" t="s">
        <v>1121</v>
      </c>
      <c r="D100" s="1" t="s">
        <v>986</v>
      </c>
      <c r="E100" s="1" t="s">
        <v>568</v>
      </c>
      <c r="F100" s="1" t="s">
        <v>134</v>
      </c>
      <c r="G100" s="2">
        <v>6.7668692129629629E-2</v>
      </c>
      <c r="H100" s="3" t="s">
        <v>1122</v>
      </c>
      <c r="I100" s="1">
        <v>9</v>
      </c>
      <c r="J100" s="4">
        <f t="shared" si="1"/>
        <v>25.907</v>
      </c>
    </row>
    <row r="101" spans="1:10" s="1" customFormat="1" ht="12.75">
      <c r="A101" s="1">
        <v>100</v>
      </c>
      <c r="B101" s="1">
        <v>131</v>
      </c>
      <c r="C101" s="1" t="s">
        <v>1123</v>
      </c>
      <c r="D101" s="1" t="s">
        <v>972</v>
      </c>
      <c r="E101" s="1" t="s">
        <v>568</v>
      </c>
      <c r="F101" s="1" t="s">
        <v>134</v>
      </c>
      <c r="G101" s="2">
        <v>6.7767534722222231E-2</v>
      </c>
      <c r="H101" s="3" t="s">
        <v>1124</v>
      </c>
      <c r="I101" s="1">
        <v>10</v>
      </c>
      <c r="J101" s="4">
        <f t="shared" si="1"/>
        <v>25.87</v>
      </c>
    </row>
    <row r="102" spans="1:10" s="1" customFormat="1" ht="12.75">
      <c r="A102" s="1">
        <v>101</v>
      </c>
      <c r="B102" s="1">
        <v>37</v>
      </c>
      <c r="C102" s="1" t="s">
        <v>1125</v>
      </c>
      <c r="D102" s="1" t="s">
        <v>1009</v>
      </c>
      <c r="E102" s="1" t="s">
        <v>1010</v>
      </c>
      <c r="F102" s="1" t="s">
        <v>93</v>
      </c>
      <c r="G102" s="2">
        <v>6.7817013888888888E-2</v>
      </c>
      <c r="H102" s="3" t="s">
        <v>1126</v>
      </c>
      <c r="I102" s="1">
        <v>12</v>
      </c>
      <c r="J102" s="4">
        <f t="shared" si="1"/>
        <v>25.850999999999999</v>
      </c>
    </row>
    <row r="103" spans="1:10" s="1" customFormat="1" ht="12.75">
      <c r="A103" s="1">
        <v>102</v>
      </c>
      <c r="B103" s="1">
        <v>150</v>
      </c>
      <c r="C103" s="1" t="s">
        <v>1127</v>
      </c>
      <c r="D103" s="1" t="s">
        <v>86</v>
      </c>
      <c r="E103" s="1" t="s">
        <v>594</v>
      </c>
      <c r="F103" s="1" t="s">
        <v>205</v>
      </c>
      <c r="G103" s="2">
        <v>6.7963437500000001E-2</v>
      </c>
      <c r="H103" s="3" t="s">
        <v>1128</v>
      </c>
      <c r="I103" s="1">
        <v>3</v>
      </c>
      <c r="J103" s="4">
        <f t="shared" si="1"/>
        <v>25.795000000000002</v>
      </c>
    </row>
    <row r="104" spans="1:10" s="1" customFormat="1" ht="12.75">
      <c r="A104" s="1">
        <v>103</v>
      </c>
      <c r="B104" s="1">
        <v>161</v>
      </c>
      <c r="C104" s="1" t="s">
        <v>1129</v>
      </c>
      <c r="D104" s="1" t="s">
        <v>86</v>
      </c>
      <c r="E104" s="1" t="s">
        <v>729</v>
      </c>
      <c r="F104" s="1" t="s">
        <v>205</v>
      </c>
      <c r="G104" s="2">
        <v>6.826296296296297E-2</v>
      </c>
      <c r="H104" s="3" t="s">
        <v>1130</v>
      </c>
      <c r="I104" s="1">
        <v>4</v>
      </c>
      <c r="J104" s="4">
        <f t="shared" si="1"/>
        <v>25.681999999999999</v>
      </c>
    </row>
    <row r="105" spans="1:10" s="1" customFormat="1" ht="12.75">
      <c r="A105" s="1">
        <v>104</v>
      </c>
      <c r="B105" s="1">
        <v>74</v>
      </c>
      <c r="C105" s="1" t="s">
        <v>1131</v>
      </c>
      <c r="D105" s="1" t="s">
        <v>1113</v>
      </c>
      <c r="E105" s="1" t="s">
        <v>478</v>
      </c>
      <c r="F105" s="1" t="s">
        <v>268</v>
      </c>
      <c r="G105" s="2">
        <v>6.9074062499999991E-2</v>
      </c>
      <c r="H105" s="3" t="s">
        <v>1132</v>
      </c>
      <c r="I105" s="1">
        <v>5</v>
      </c>
      <c r="J105" s="4">
        <f t="shared" si="1"/>
        <v>25.38</v>
      </c>
    </row>
    <row r="106" spans="1:10" s="1" customFormat="1" ht="12.75">
      <c r="A106" s="1">
        <v>105</v>
      </c>
      <c r="B106" s="1">
        <v>21</v>
      </c>
      <c r="C106" s="1" t="s">
        <v>1133</v>
      </c>
      <c r="D106" s="1" t="s">
        <v>941</v>
      </c>
      <c r="E106" s="1" t="s">
        <v>568</v>
      </c>
      <c r="F106" s="1" t="s">
        <v>93</v>
      </c>
      <c r="G106" s="2">
        <v>6.9339745370370368E-2</v>
      </c>
      <c r="H106" s="3" t="s">
        <v>1134</v>
      </c>
      <c r="I106" s="1">
        <v>13</v>
      </c>
      <c r="J106" s="4">
        <f t="shared" si="1"/>
        <v>25.283000000000001</v>
      </c>
    </row>
    <row r="107" spans="1:10" s="1" customFormat="1" ht="12.75">
      <c r="A107" s="1">
        <v>106</v>
      </c>
      <c r="B107" s="1">
        <v>173</v>
      </c>
      <c r="C107" s="1" t="s">
        <v>1135</v>
      </c>
      <c r="D107" s="1" t="s">
        <v>86</v>
      </c>
      <c r="E107" s="1" t="s">
        <v>568</v>
      </c>
      <c r="F107" s="1" t="s">
        <v>181</v>
      </c>
      <c r="G107" s="2">
        <v>6.938975694444445E-2</v>
      </c>
      <c r="H107" s="3" t="s">
        <v>1136</v>
      </c>
      <c r="I107" s="1">
        <v>3</v>
      </c>
      <c r="J107" s="4">
        <f t="shared" si="1"/>
        <v>25.265000000000001</v>
      </c>
    </row>
    <row r="108" spans="1:10" s="1" customFormat="1" ht="12.75">
      <c r="A108" s="1">
        <v>107</v>
      </c>
      <c r="B108" s="1">
        <v>53</v>
      </c>
      <c r="C108" s="1" t="s">
        <v>1137</v>
      </c>
      <c r="D108" s="1" t="s">
        <v>144</v>
      </c>
      <c r="E108" s="1" t="s">
        <v>914</v>
      </c>
      <c r="F108" s="1" t="s">
        <v>93</v>
      </c>
      <c r="G108" s="2">
        <v>6.9588796296296287E-2</v>
      </c>
      <c r="H108" s="3" t="s">
        <v>1138</v>
      </c>
      <c r="I108" s="1">
        <v>14</v>
      </c>
      <c r="J108" s="4">
        <f t="shared" si="1"/>
        <v>25.193000000000001</v>
      </c>
    </row>
    <row r="109" spans="1:10" s="1" customFormat="1" ht="12.75">
      <c r="A109" s="1">
        <v>108</v>
      </c>
      <c r="B109" s="1">
        <v>31</v>
      </c>
      <c r="C109" s="1" t="s">
        <v>1139</v>
      </c>
      <c r="D109" s="1" t="s">
        <v>1140</v>
      </c>
      <c r="E109" s="1" t="s">
        <v>1141</v>
      </c>
      <c r="F109" s="1" t="s">
        <v>93</v>
      </c>
      <c r="G109" s="2">
        <v>6.9871064814814809E-2</v>
      </c>
      <c r="H109" s="3" t="s">
        <v>1142</v>
      </c>
      <c r="I109" s="1">
        <v>15</v>
      </c>
      <c r="J109" s="4">
        <f t="shared" si="1"/>
        <v>25.091000000000001</v>
      </c>
    </row>
    <row r="110" spans="1:10" s="1" customFormat="1" ht="12.75">
      <c r="A110" s="1">
        <v>109</v>
      </c>
      <c r="B110" s="1">
        <v>68</v>
      </c>
      <c r="C110" s="1" t="s">
        <v>1143</v>
      </c>
      <c r="D110" s="1" t="s">
        <v>274</v>
      </c>
      <c r="E110" s="1" t="s">
        <v>914</v>
      </c>
      <c r="F110" s="1" t="s">
        <v>106</v>
      </c>
      <c r="G110" s="2">
        <v>6.9897349537037037E-2</v>
      </c>
      <c r="H110" s="3" t="s">
        <v>1144</v>
      </c>
      <c r="I110" s="1">
        <v>13</v>
      </c>
      <c r="J110" s="4">
        <f t="shared" si="1"/>
        <v>25.081</v>
      </c>
    </row>
    <row r="111" spans="1:10" s="1" customFormat="1" ht="12.75">
      <c r="A111" s="1">
        <v>110</v>
      </c>
      <c r="B111" s="1">
        <v>115</v>
      </c>
      <c r="C111" s="1" t="s">
        <v>1145</v>
      </c>
      <c r="D111" s="1" t="s">
        <v>1140</v>
      </c>
      <c r="E111" s="1" t="s">
        <v>1141</v>
      </c>
      <c r="F111" s="1" t="s">
        <v>103</v>
      </c>
      <c r="G111" s="2">
        <v>6.9910451388888892E-2</v>
      </c>
      <c r="H111" s="3" t="s">
        <v>1146</v>
      </c>
      <c r="I111" s="1">
        <v>14</v>
      </c>
      <c r="J111" s="4">
        <f t="shared" si="1"/>
        <v>25.077000000000002</v>
      </c>
    </row>
    <row r="112" spans="1:10" s="1" customFormat="1" ht="12.75">
      <c r="A112" s="1">
        <v>111</v>
      </c>
      <c r="B112" s="1">
        <v>46</v>
      </c>
      <c r="C112" s="1" t="s">
        <v>1147</v>
      </c>
      <c r="D112" s="1" t="s">
        <v>144</v>
      </c>
      <c r="E112" s="1" t="s">
        <v>914</v>
      </c>
      <c r="F112" s="1" t="s">
        <v>106</v>
      </c>
      <c r="G112" s="2">
        <v>6.9919328703703709E-2</v>
      </c>
      <c r="H112" s="3" t="s">
        <v>1148</v>
      </c>
      <c r="I112" s="1">
        <v>14</v>
      </c>
      <c r="J112" s="4">
        <f t="shared" si="1"/>
        <v>25.074000000000002</v>
      </c>
    </row>
    <row r="113" spans="1:10" s="1" customFormat="1" ht="12.75">
      <c r="A113" s="1">
        <v>112</v>
      </c>
      <c r="B113" s="1">
        <v>95</v>
      </c>
      <c r="C113" s="1" t="s">
        <v>1149</v>
      </c>
      <c r="D113" s="1" t="s">
        <v>1150</v>
      </c>
      <c r="E113" s="1" t="s">
        <v>1097</v>
      </c>
      <c r="F113" s="1" t="s">
        <v>93</v>
      </c>
      <c r="G113" s="2">
        <v>7.0201724537037033E-2</v>
      </c>
      <c r="H113" s="3" t="s">
        <v>1151</v>
      </c>
      <c r="I113" s="1">
        <v>16</v>
      </c>
      <c r="J113" s="4">
        <f t="shared" si="1"/>
        <v>24.972999999999999</v>
      </c>
    </row>
    <row r="114" spans="1:10" s="1" customFormat="1" ht="12.75">
      <c r="A114" s="1">
        <v>113</v>
      </c>
      <c r="B114" s="1">
        <v>157</v>
      </c>
      <c r="C114" s="1" t="s">
        <v>1152</v>
      </c>
      <c r="D114" s="1" t="s">
        <v>86</v>
      </c>
      <c r="E114" s="1" t="s">
        <v>397</v>
      </c>
      <c r="F114" s="1" t="s">
        <v>126</v>
      </c>
      <c r="G114" s="2">
        <v>7.0480300925925929E-2</v>
      </c>
      <c r="H114" s="3" t="s">
        <v>1153</v>
      </c>
      <c r="I114" s="1">
        <v>3</v>
      </c>
      <c r="J114" s="4">
        <f t="shared" si="1"/>
        <v>24.873999999999999</v>
      </c>
    </row>
    <row r="115" spans="1:10" s="1" customFormat="1" ht="12.75">
      <c r="A115" s="1">
        <v>114</v>
      </c>
      <c r="B115" s="1">
        <v>176</v>
      </c>
      <c r="C115" s="1" t="s">
        <v>1154</v>
      </c>
      <c r="D115" s="1" t="s">
        <v>86</v>
      </c>
      <c r="E115" s="1" t="s">
        <v>568</v>
      </c>
      <c r="F115" s="1" t="s">
        <v>181</v>
      </c>
      <c r="G115" s="2">
        <v>7.0865428240740741E-2</v>
      </c>
      <c r="H115" s="3" t="s">
        <v>1155</v>
      </c>
      <c r="I115" s="1">
        <v>4</v>
      </c>
      <c r="J115" s="4">
        <f t="shared" si="1"/>
        <v>24.739000000000001</v>
      </c>
    </row>
    <row r="116" spans="1:10" s="1" customFormat="1" ht="12.75">
      <c r="A116" s="1">
        <v>115</v>
      </c>
      <c r="B116" s="1">
        <v>166</v>
      </c>
      <c r="C116" s="1" t="s">
        <v>1156</v>
      </c>
      <c r="D116" s="1" t="s">
        <v>86</v>
      </c>
      <c r="E116" s="1" t="s">
        <v>653</v>
      </c>
      <c r="F116" s="1" t="s">
        <v>205</v>
      </c>
      <c r="G116" s="2">
        <v>7.1075925925925931E-2</v>
      </c>
      <c r="H116" s="3" t="s">
        <v>1157</v>
      </c>
      <c r="I116" s="1">
        <v>5</v>
      </c>
      <c r="J116" s="4">
        <f t="shared" si="1"/>
        <v>24.666</v>
      </c>
    </row>
    <row r="117" spans="1:10" s="1" customFormat="1" ht="12.75">
      <c r="A117" s="1">
        <v>116</v>
      </c>
      <c r="B117" s="1">
        <v>69</v>
      </c>
      <c r="C117" s="1" t="s">
        <v>1158</v>
      </c>
      <c r="D117" s="1" t="s">
        <v>274</v>
      </c>
      <c r="E117" s="1" t="s">
        <v>914</v>
      </c>
      <c r="F117" s="1" t="s">
        <v>106</v>
      </c>
      <c r="G117" s="2">
        <v>7.1100451388888888E-2</v>
      </c>
      <c r="H117" s="3" t="s">
        <v>1159</v>
      </c>
      <c r="I117" s="1">
        <v>15</v>
      </c>
      <c r="J117" s="4">
        <f t="shared" si="1"/>
        <v>24.657</v>
      </c>
    </row>
    <row r="118" spans="1:10" s="1" customFormat="1" ht="12.75">
      <c r="A118" s="1">
        <v>117</v>
      </c>
      <c r="B118" s="1">
        <v>12</v>
      </c>
      <c r="C118" s="1" t="s">
        <v>1160</v>
      </c>
      <c r="D118" s="1" t="s">
        <v>1161</v>
      </c>
      <c r="E118" s="1" t="s">
        <v>914</v>
      </c>
      <c r="F118" s="1" t="s">
        <v>268</v>
      </c>
      <c r="G118" s="2">
        <v>7.1600266203703702E-2</v>
      </c>
      <c r="H118" s="3" t="s">
        <v>1162</v>
      </c>
      <c r="I118" s="1">
        <v>6</v>
      </c>
      <c r="J118" s="4">
        <f t="shared" si="1"/>
        <v>24.484999999999999</v>
      </c>
    </row>
    <row r="119" spans="1:10" s="1" customFormat="1" ht="12.75">
      <c r="A119" s="1">
        <v>118</v>
      </c>
      <c r="B119" s="1">
        <v>57</v>
      </c>
      <c r="C119" s="1" t="s">
        <v>1163</v>
      </c>
      <c r="D119" s="1" t="s">
        <v>144</v>
      </c>
      <c r="E119" s="1" t="s">
        <v>914</v>
      </c>
      <c r="F119" s="1" t="s">
        <v>106</v>
      </c>
      <c r="G119" s="2">
        <v>7.1602175925925923E-2</v>
      </c>
      <c r="H119" s="3" t="s">
        <v>1164</v>
      </c>
      <c r="I119" s="1">
        <v>16</v>
      </c>
      <c r="J119" s="4">
        <f t="shared" si="1"/>
        <v>24.484000000000002</v>
      </c>
    </row>
    <row r="120" spans="1:10" s="1" customFormat="1" ht="12.75">
      <c r="A120" s="1">
        <v>119</v>
      </c>
      <c r="B120" s="1">
        <v>84</v>
      </c>
      <c r="C120" s="1" t="s">
        <v>1165</v>
      </c>
      <c r="D120" s="1" t="s">
        <v>1166</v>
      </c>
      <c r="E120" s="1" t="s">
        <v>478</v>
      </c>
      <c r="F120" s="1" t="s">
        <v>268</v>
      </c>
      <c r="G120" s="2">
        <v>7.2481631944444444E-2</v>
      </c>
      <c r="H120" s="3" t="s">
        <v>1167</v>
      </c>
      <c r="I120" s="1">
        <v>7</v>
      </c>
      <c r="J120" s="4">
        <f t="shared" si="1"/>
        <v>24.187000000000001</v>
      </c>
    </row>
    <row r="121" spans="1:10" s="1" customFormat="1" ht="12.75">
      <c r="A121" s="1">
        <v>120</v>
      </c>
      <c r="B121" s="1">
        <v>77</v>
      </c>
      <c r="C121" s="1" t="s">
        <v>1168</v>
      </c>
      <c r="D121" s="1" t="s">
        <v>1070</v>
      </c>
      <c r="E121" s="1" t="s">
        <v>998</v>
      </c>
      <c r="F121" s="1" t="s">
        <v>93</v>
      </c>
      <c r="G121" s="2">
        <v>7.2484409722222212E-2</v>
      </c>
      <c r="H121" s="3" t="s">
        <v>1169</v>
      </c>
      <c r="I121" s="1">
        <v>17</v>
      </c>
      <c r="J121" s="4">
        <f t="shared" si="1"/>
        <v>24.186</v>
      </c>
    </row>
    <row r="122" spans="1:10" s="1" customFormat="1" ht="12.75">
      <c r="A122" s="1">
        <v>121</v>
      </c>
      <c r="B122" s="1">
        <v>93</v>
      </c>
      <c r="C122" s="1" t="s">
        <v>1170</v>
      </c>
      <c r="D122" s="1" t="s">
        <v>1096</v>
      </c>
      <c r="E122" s="1" t="s">
        <v>1097</v>
      </c>
      <c r="F122" s="1" t="s">
        <v>106</v>
      </c>
      <c r="G122" s="2">
        <v>7.2508194444444438E-2</v>
      </c>
      <c r="H122" s="3" t="s">
        <v>1171</v>
      </c>
      <c r="I122" s="1">
        <v>17</v>
      </c>
      <c r="J122" s="4">
        <f t="shared" si="1"/>
        <v>24.178000000000001</v>
      </c>
    </row>
    <row r="123" spans="1:10" s="1" customFormat="1" ht="12.75">
      <c r="A123" s="1">
        <v>122</v>
      </c>
      <c r="B123" s="1">
        <v>159</v>
      </c>
      <c r="C123" s="1" t="s">
        <v>1172</v>
      </c>
      <c r="D123" s="1" t="s">
        <v>86</v>
      </c>
      <c r="E123" s="1" t="s">
        <v>729</v>
      </c>
      <c r="F123" s="1" t="s">
        <v>205</v>
      </c>
      <c r="G123" s="2">
        <v>7.3212766203703705E-2</v>
      </c>
      <c r="H123" s="3" t="s">
        <v>1173</v>
      </c>
      <c r="I123" s="1">
        <v>6</v>
      </c>
      <c r="J123" s="4">
        <f t="shared" si="1"/>
        <v>23.946000000000002</v>
      </c>
    </row>
    <row r="124" spans="1:10" s="1" customFormat="1" ht="12.75">
      <c r="A124" s="1">
        <v>123</v>
      </c>
      <c r="B124" s="1">
        <v>56</v>
      </c>
      <c r="C124" s="1" t="s">
        <v>1174</v>
      </c>
      <c r="D124" s="1" t="s">
        <v>144</v>
      </c>
      <c r="E124" s="1" t="s">
        <v>914</v>
      </c>
      <c r="F124" s="1" t="s">
        <v>106</v>
      </c>
      <c r="G124" s="2">
        <v>7.3384155092592593E-2</v>
      </c>
      <c r="H124" s="3" t="s">
        <v>369</v>
      </c>
      <c r="I124" s="1">
        <v>18</v>
      </c>
      <c r="J124" s="4">
        <f t="shared" si="1"/>
        <v>23.89</v>
      </c>
    </row>
    <row r="125" spans="1:10" s="1" customFormat="1" ht="12.75">
      <c r="A125" s="1">
        <v>124</v>
      </c>
      <c r="B125" s="1">
        <v>188</v>
      </c>
      <c r="C125" s="1" t="s">
        <v>1175</v>
      </c>
      <c r="D125" s="1" t="s">
        <v>86</v>
      </c>
      <c r="E125" s="1" t="s">
        <v>288</v>
      </c>
      <c r="F125" s="1" t="s">
        <v>126</v>
      </c>
      <c r="G125" s="2">
        <v>7.377859953703704E-2</v>
      </c>
      <c r="H125" s="3" t="s">
        <v>1176</v>
      </c>
      <c r="I125" s="1">
        <v>4</v>
      </c>
      <c r="J125" s="4">
        <f t="shared" si="1"/>
        <v>23.762</v>
      </c>
    </row>
    <row r="126" spans="1:10" s="1" customFormat="1" ht="12.75">
      <c r="A126" s="1">
        <v>125</v>
      </c>
      <c r="B126" s="1">
        <v>172</v>
      </c>
      <c r="C126" s="1" t="s">
        <v>1177</v>
      </c>
      <c r="D126" s="1" t="s">
        <v>86</v>
      </c>
      <c r="E126" s="1" t="s">
        <v>568</v>
      </c>
      <c r="F126" s="1" t="s">
        <v>205</v>
      </c>
      <c r="G126" s="2">
        <v>7.3791157407407409E-2</v>
      </c>
      <c r="H126" s="3" t="s">
        <v>1178</v>
      </c>
      <c r="I126" s="1">
        <v>7</v>
      </c>
      <c r="J126" s="4">
        <f t="shared" si="1"/>
        <v>23.757999999999999</v>
      </c>
    </row>
    <row r="127" spans="1:10" s="1" customFormat="1" ht="12.75">
      <c r="A127" s="1">
        <v>126</v>
      </c>
      <c r="B127" s="1">
        <v>76</v>
      </c>
      <c r="C127" s="1" t="s">
        <v>1179</v>
      </c>
      <c r="D127" s="1" t="s">
        <v>1070</v>
      </c>
      <c r="E127" s="1" t="s">
        <v>998</v>
      </c>
      <c r="F127" s="1" t="s">
        <v>106</v>
      </c>
      <c r="G127" s="2">
        <v>7.3795879629629635E-2</v>
      </c>
      <c r="H127" s="3" t="s">
        <v>1180</v>
      </c>
      <c r="I127" s="1">
        <v>19</v>
      </c>
      <c r="J127" s="4">
        <f t="shared" si="1"/>
        <v>23.756</v>
      </c>
    </row>
    <row r="128" spans="1:10" s="1" customFormat="1" ht="12.75">
      <c r="A128" s="1">
        <v>127</v>
      </c>
      <c r="B128" s="1">
        <v>54</v>
      </c>
      <c r="C128" s="1" t="s">
        <v>1181</v>
      </c>
      <c r="D128" s="1" t="s">
        <v>144</v>
      </c>
      <c r="E128" s="1" t="s">
        <v>914</v>
      </c>
      <c r="F128" s="1" t="s">
        <v>268</v>
      </c>
      <c r="G128" s="2">
        <v>7.5038530092592592E-2</v>
      </c>
      <c r="H128" s="3" t="s">
        <v>1182</v>
      </c>
      <c r="I128" s="1">
        <v>8</v>
      </c>
      <c r="J128" s="4">
        <f t="shared" si="1"/>
        <v>23.363</v>
      </c>
    </row>
    <row r="129" spans="1:10" s="1" customFormat="1" ht="12.75">
      <c r="A129" s="1">
        <v>128</v>
      </c>
      <c r="B129" s="1">
        <v>162</v>
      </c>
      <c r="C129" s="1" t="s">
        <v>1183</v>
      </c>
      <c r="D129" s="1" t="s">
        <v>86</v>
      </c>
      <c r="E129" s="1" t="s">
        <v>716</v>
      </c>
      <c r="F129" s="1" t="s">
        <v>205</v>
      </c>
      <c r="G129" s="2">
        <v>7.5138969907407413E-2</v>
      </c>
      <c r="H129" s="3" t="s">
        <v>1184</v>
      </c>
      <c r="I129" s="1">
        <v>8</v>
      </c>
      <c r="J129" s="4">
        <f t="shared" si="1"/>
        <v>23.332000000000001</v>
      </c>
    </row>
    <row r="130" spans="1:10" s="1" customFormat="1" ht="12.75">
      <c r="A130" s="1">
        <v>129</v>
      </c>
      <c r="B130" s="1">
        <v>123</v>
      </c>
      <c r="C130" s="1" t="s">
        <v>1185</v>
      </c>
      <c r="D130" s="1" t="s">
        <v>1070</v>
      </c>
      <c r="E130" s="1" t="s">
        <v>998</v>
      </c>
      <c r="F130" s="1" t="s">
        <v>763</v>
      </c>
      <c r="G130" s="2">
        <v>7.582936342592593E-2</v>
      </c>
      <c r="H130" s="3" t="s">
        <v>1186</v>
      </c>
      <c r="I130" s="1">
        <v>3</v>
      </c>
      <c r="J130" s="4">
        <f t="shared" si="1"/>
        <v>23.119</v>
      </c>
    </row>
    <row r="131" spans="1:10" s="1" customFormat="1" ht="12.75">
      <c r="A131" s="1">
        <v>130</v>
      </c>
      <c r="B131" s="1">
        <v>52</v>
      </c>
      <c r="C131" s="1" t="s">
        <v>1187</v>
      </c>
      <c r="D131" s="1" t="s">
        <v>144</v>
      </c>
      <c r="E131" s="1" t="s">
        <v>914</v>
      </c>
      <c r="F131" s="1" t="s">
        <v>106</v>
      </c>
      <c r="G131" s="2">
        <v>7.5830486111111109E-2</v>
      </c>
      <c r="H131" s="3" t="s">
        <v>1186</v>
      </c>
      <c r="I131" s="1">
        <v>20</v>
      </c>
      <c r="J131" s="4">
        <f t="shared" ref="J131:J169" si="2">IFERROR(VALUE(H131),"")</f>
        <v>23.119</v>
      </c>
    </row>
    <row r="132" spans="1:10" s="1" customFormat="1" ht="12.75">
      <c r="A132" s="1">
        <v>131</v>
      </c>
      <c r="B132" s="1">
        <v>250</v>
      </c>
      <c r="C132" s="1" t="s">
        <v>1188</v>
      </c>
      <c r="D132" s="1" t="s">
        <v>86</v>
      </c>
      <c r="E132" s="1" t="s">
        <v>744</v>
      </c>
      <c r="F132" s="1" t="s">
        <v>205</v>
      </c>
      <c r="G132" s="2">
        <v>7.6330150462962973E-2</v>
      </c>
      <c r="H132" s="3" t="s">
        <v>1189</v>
      </c>
      <c r="I132" s="1">
        <v>9</v>
      </c>
      <c r="J132" s="4">
        <f t="shared" si="2"/>
        <v>22.968</v>
      </c>
    </row>
    <row r="133" spans="1:10" s="1" customFormat="1" ht="12.75">
      <c r="A133" s="1">
        <v>132</v>
      </c>
      <c r="B133" s="1">
        <v>117</v>
      </c>
      <c r="C133" s="1" t="s">
        <v>1190</v>
      </c>
      <c r="D133" s="1" t="s">
        <v>121</v>
      </c>
      <c r="E133" s="1" t="s">
        <v>917</v>
      </c>
      <c r="F133" s="1" t="s">
        <v>134</v>
      </c>
      <c r="G133" s="2">
        <v>7.6625694444444448E-2</v>
      </c>
      <c r="H133" s="3" t="s">
        <v>1191</v>
      </c>
      <c r="I133" s="1">
        <v>11</v>
      </c>
      <c r="J133" s="4">
        <f t="shared" si="2"/>
        <v>22.879000000000001</v>
      </c>
    </row>
    <row r="134" spans="1:10" s="1" customFormat="1" ht="12.75">
      <c r="A134" s="1">
        <v>133</v>
      </c>
      <c r="B134" s="1">
        <v>187</v>
      </c>
      <c r="C134" s="1" t="s">
        <v>1192</v>
      </c>
      <c r="D134" s="1" t="s">
        <v>86</v>
      </c>
      <c r="E134" s="1" t="s">
        <v>288</v>
      </c>
      <c r="F134" s="1" t="s">
        <v>181</v>
      </c>
      <c r="G134" s="2">
        <v>7.6634803240740748E-2</v>
      </c>
      <c r="H134" s="3" t="s">
        <v>1193</v>
      </c>
      <c r="I134" s="1">
        <v>5</v>
      </c>
      <c r="J134" s="4">
        <f t="shared" si="2"/>
        <v>22.876000000000001</v>
      </c>
    </row>
    <row r="135" spans="1:10" s="1" customFormat="1" ht="12.75">
      <c r="A135" s="1">
        <v>134</v>
      </c>
      <c r="B135" s="1">
        <v>181</v>
      </c>
      <c r="C135" s="1" t="s">
        <v>1194</v>
      </c>
      <c r="D135" s="1" t="s">
        <v>86</v>
      </c>
      <c r="E135" s="1" t="s">
        <v>568</v>
      </c>
      <c r="F135" s="1" t="s">
        <v>205</v>
      </c>
      <c r="G135" s="2">
        <v>7.6727743055555561E-2</v>
      </c>
      <c r="H135" s="3" t="s">
        <v>1195</v>
      </c>
      <c r="I135" s="1">
        <v>10</v>
      </c>
      <c r="J135" s="4">
        <f t="shared" si="2"/>
        <v>22.849</v>
      </c>
    </row>
    <row r="136" spans="1:10" s="1" customFormat="1" ht="12.75">
      <c r="A136" s="1">
        <v>135</v>
      </c>
      <c r="B136" s="1">
        <v>49</v>
      </c>
      <c r="C136" s="1" t="s">
        <v>1196</v>
      </c>
      <c r="D136" s="1" t="s">
        <v>144</v>
      </c>
      <c r="E136" s="1" t="s">
        <v>914</v>
      </c>
      <c r="F136" s="1" t="s">
        <v>268</v>
      </c>
      <c r="G136" s="2">
        <v>7.70959837962963E-2</v>
      </c>
      <c r="H136" s="3" t="s">
        <v>1197</v>
      </c>
      <c r="I136" s="1">
        <v>9</v>
      </c>
      <c r="J136" s="4">
        <f t="shared" si="2"/>
        <v>22.74</v>
      </c>
    </row>
    <row r="137" spans="1:10" s="1" customFormat="1" ht="12.75">
      <c r="A137" s="1">
        <v>136</v>
      </c>
      <c r="B137" s="1">
        <v>163</v>
      </c>
      <c r="C137" s="1" t="s">
        <v>1198</v>
      </c>
      <c r="D137" s="1" t="s">
        <v>86</v>
      </c>
      <c r="E137" s="1" t="s">
        <v>744</v>
      </c>
      <c r="F137" s="1" t="s">
        <v>205</v>
      </c>
      <c r="G137" s="2">
        <v>7.7548217592592589E-2</v>
      </c>
      <c r="H137" s="3" t="s">
        <v>1199</v>
      </c>
      <c r="I137" s="1">
        <v>11</v>
      </c>
      <c r="J137" s="4">
        <f t="shared" si="2"/>
        <v>22.606999999999999</v>
      </c>
    </row>
    <row r="138" spans="1:10" s="1" customFormat="1" ht="12.75">
      <c r="A138" s="1">
        <v>137</v>
      </c>
      <c r="B138" s="1">
        <v>14</v>
      </c>
      <c r="C138" s="1" t="s">
        <v>1200</v>
      </c>
      <c r="D138" s="1" t="s">
        <v>953</v>
      </c>
      <c r="E138" s="1" t="s">
        <v>914</v>
      </c>
      <c r="F138" s="1" t="s">
        <v>106</v>
      </c>
      <c r="G138" s="2">
        <v>7.795481481481481E-2</v>
      </c>
      <c r="H138" s="3" t="s">
        <v>1201</v>
      </c>
      <c r="I138" s="1">
        <v>21</v>
      </c>
      <c r="J138" s="4">
        <f t="shared" si="2"/>
        <v>22.489000000000001</v>
      </c>
    </row>
    <row r="139" spans="1:10" s="1" customFormat="1" ht="12.75">
      <c r="A139" s="1">
        <v>138</v>
      </c>
      <c r="B139" s="1">
        <v>45</v>
      </c>
      <c r="C139" s="1" t="s">
        <v>1202</v>
      </c>
      <c r="D139" s="1" t="s">
        <v>144</v>
      </c>
      <c r="E139" s="1" t="s">
        <v>914</v>
      </c>
      <c r="F139" s="1" t="s">
        <v>93</v>
      </c>
      <c r="G139" s="2">
        <v>7.8036979166666673E-2</v>
      </c>
      <c r="H139" s="3" t="s">
        <v>1203</v>
      </c>
      <c r="I139" s="1">
        <v>18</v>
      </c>
      <c r="J139" s="4">
        <f t="shared" si="2"/>
        <v>22.465</v>
      </c>
    </row>
    <row r="140" spans="1:10" s="1" customFormat="1" ht="12.75">
      <c r="A140" s="1">
        <v>139</v>
      </c>
      <c r="B140" s="1">
        <v>122</v>
      </c>
      <c r="C140" s="1" t="s">
        <v>1204</v>
      </c>
      <c r="D140" s="1" t="s">
        <v>1070</v>
      </c>
      <c r="E140" s="1" t="s">
        <v>998</v>
      </c>
      <c r="F140" s="1" t="s">
        <v>763</v>
      </c>
      <c r="G140" s="2">
        <v>7.803826388888889E-2</v>
      </c>
      <c r="H140" s="3" t="s">
        <v>1203</v>
      </c>
      <c r="I140" s="1">
        <v>4</v>
      </c>
      <c r="J140" s="4">
        <f t="shared" si="2"/>
        <v>22.465</v>
      </c>
    </row>
    <row r="141" spans="1:10" s="1" customFormat="1" ht="12.75">
      <c r="A141" s="1">
        <v>140</v>
      </c>
      <c r="B141" s="1">
        <v>121</v>
      </c>
      <c r="C141" s="1" t="s">
        <v>1205</v>
      </c>
      <c r="D141" s="1" t="s">
        <v>144</v>
      </c>
      <c r="E141" s="1" t="s">
        <v>914</v>
      </c>
      <c r="F141" s="1" t="s">
        <v>763</v>
      </c>
      <c r="G141" s="2">
        <v>7.8039120370370377E-2</v>
      </c>
      <c r="H141" s="3" t="s">
        <v>1203</v>
      </c>
      <c r="I141" s="1">
        <v>5</v>
      </c>
      <c r="J141" s="4">
        <f t="shared" si="2"/>
        <v>22.465</v>
      </c>
    </row>
    <row r="142" spans="1:10" s="1" customFormat="1" ht="12.75">
      <c r="A142" s="1">
        <v>141</v>
      </c>
      <c r="B142" s="1">
        <v>109</v>
      </c>
      <c r="C142" s="1" t="s">
        <v>1206</v>
      </c>
      <c r="D142" s="1" t="s">
        <v>941</v>
      </c>
      <c r="E142" s="1" t="s">
        <v>568</v>
      </c>
      <c r="F142" s="1" t="s">
        <v>763</v>
      </c>
      <c r="G142" s="2">
        <v>7.9635625000000002E-2</v>
      </c>
      <c r="H142" s="3" t="s">
        <v>1207</v>
      </c>
      <c r="I142" s="1">
        <v>6</v>
      </c>
      <c r="J142" s="4">
        <f t="shared" si="2"/>
        <v>22.013999999999999</v>
      </c>
    </row>
    <row r="143" spans="1:10" s="1" customFormat="1" ht="12.75">
      <c r="A143" s="1">
        <v>142</v>
      </c>
      <c r="B143" s="1">
        <v>183</v>
      </c>
      <c r="C143" s="1" t="s">
        <v>1208</v>
      </c>
      <c r="D143" s="1" t="s">
        <v>86</v>
      </c>
      <c r="E143" s="1" t="s">
        <v>568</v>
      </c>
      <c r="F143" s="1" t="s">
        <v>205</v>
      </c>
      <c r="G143" s="2">
        <v>7.96359837962963E-2</v>
      </c>
      <c r="H143" s="3" t="s">
        <v>1207</v>
      </c>
      <c r="I143" s="1">
        <v>12</v>
      </c>
      <c r="J143" s="4">
        <f t="shared" si="2"/>
        <v>22.013999999999999</v>
      </c>
    </row>
    <row r="144" spans="1:10" s="1" customFormat="1" ht="12.75">
      <c r="A144" s="1">
        <v>143</v>
      </c>
      <c r="B144" s="1">
        <v>82</v>
      </c>
      <c r="C144" s="1" t="s">
        <v>1209</v>
      </c>
      <c r="D144" s="1" t="s">
        <v>989</v>
      </c>
      <c r="E144" s="1" t="s">
        <v>478</v>
      </c>
      <c r="F144" s="1" t="s">
        <v>19</v>
      </c>
      <c r="G144" s="2">
        <v>7.999314814814816E-2</v>
      </c>
      <c r="H144" s="3" t="s">
        <v>1210</v>
      </c>
      <c r="I144" s="1">
        <v>26</v>
      </c>
      <c r="J144" s="4">
        <f t="shared" si="2"/>
        <v>21.916</v>
      </c>
    </row>
    <row r="145" spans="1:10" s="1" customFormat="1" ht="12.75">
      <c r="A145" s="1">
        <v>144</v>
      </c>
      <c r="B145" s="1">
        <v>171</v>
      </c>
      <c r="C145" s="1" t="s">
        <v>1211</v>
      </c>
      <c r="D145" s="1" t="s">
        <v>86</v>
      </c>
      <c r="E145" s="1" t="s">
        <v>568</v>
      </c>
      <c r="F145" s="1" t="s">
        <v>205</v>
      </c>
      <c r="G145" s="2">
        <v>8.115616898148148E-2</v>
      </c>
      <c r="H145" s="3" t="s">
        <v>1212</v>
      </c>
      <c r="I145" s="1">
        <v>13</v>
      </c>
      <c r="J145" s="4">
        <f t="shared" si="2"/>
        <v>21.602</v>
      </c>
    </row>
    <row r="146" spans="1:10" s="1" customFormat="1" ht="12.75">
      <c r="A146" s="1">
        <v>145</v>
      </c>
      <c r="B146" s="1">
        <v>190</v>
      </c>
      <c r="C146" s="1" t="s">
        <v>1213</v>
      </c>
      <c r="D146" s="1" t="s">
        <v>86</v>
      </c>
      <c r="E146" s="1" t="s">
        <v>288</v>
      </c>
      <c r="F146" s="1" t="s">
        <v>181</v>
      </c>
      <c r="G146" s="2">
        <v>8.2401527777777775E-2</v>
      </c>
      <c r="H146" s="3" t="s">
        <v>1214</v>
      </c>
      <c r="I146" s="1">
        <v>6</v>
      </c>
      <c r="J146" s="4">
        <f t="shared" si="2"/>
        <v>21.274999999999999</v>
      </c>
    </row>
    <row r="147" spans="1:10" s="1" customFormat="1" ht="12.75">
      <c r="A147" s="1">
        <v>146</v>
      </c>
      <c r="B147" s="1">
        <v>79</v>
      </c>
      <c r="C147" s="1" t="s">
        <v>1215</v>
      </c>
      <c r="D147" s="1" t="s">
        <v>1070</v>
      </c>
      <c r="E147" s="1" t="s">
        <v>998</v>
      </c>
      <c r="F147" s="1" t="s">
        <v>106</v>
      </c>
      <c r="G147" s="2">
        <v>8.2483101851851856E-2</v>
      </c>
      <c r="H147" s="3" t="s">
        <v>1216</v>
      </c>
      <c r="I147" s="1">
        <v>22</v>
      </c>
      <c r="J147" s="4">
        <f t="shared" si="2"/>
        <v>21.254000000000001</v>
      </c>
    </row>
    <row r="148" spans="1:10" s="1" customFormat="1" ht="12.75">
      <c r="A148" s="1">
        <v>147</v>
      </c>
      <c r="B148" s="1">
        <v>170</v>
      </c>
      <c r="C148" s="1" t="s">
        <v>1217</v>
      </c>
      <c r="D148" s="1" t="s">
        <v>86</v>
      </c>
      <c r="E148" s="1" t="s">
        <v>179</v>
      </c>
      <c r="F148" s="1" t="s">
        <v>181</v>
      </c>
      <c r="G148" s="2">
        <v>8.3653796296296309E-2</v>
      </c>
      <c r="H148" s="3" t="s">
        <v>1218</v>
      </c>
      <c r="I148" s="1">
        <v>7</v>
      </c>
      <c r="J148" s="4">
        <f t="shared" si="2"/>
        <v>20.957000000000001</v>
      </c>
    </row>
    <row r="149" spans="1:10" s="1" customFormat="1" ht="12.75">
      <c r="A149" s="1">
        <v>148</v>
      </c>
      <c r="B149" s="1">
        <v>167</v>
      </c>
      <c r="C149" s="1" t="s">
        <v>1219</v>
      </c>
      <c r="D149" s="1" t="s">
        <v>86</v>
      </c>
      <c r="E149" s="1" t="s">
        <v>653</v>
      </c>
      <c r="F149" s="1" t="s">
        <v>181</v>
      </c>
      <c r="G149" s="2">
        <v>8.3664363425925925E-2</v>
      </c>
      <c r="H149" s="3" t="s">
        <v>1220</v>
      </c>
      <c r="I149" s="1">
        <v>8</v>
      </c>
      <c r="J149" s="4">
        <f t="shared" si="2"/>
        <v>20.954000000000001</v>
      </c>
    </row>
    <row r="150" spans="1:10" s="1" customFormat="1" ht="12.75">
      <c r="A150" s="1">
        <v>149</v>
      </c>
      <c r="B150" s="1">
        <v>156</v>
      </c>
      <c r="C150" s="1" t="s">
        <v>1221</v>
      </c>
      <c r="D150" s="1" t="s">
        <v>86</v>
      </c>
      <c r="E150" s="1" t="s">
        <v>594</v>
      </c>
      <c r="F150" s="1" t="s">
        <v>205</v>
      </c>
      <c r="G150" s="2">
        <v>8.4033900462962954E-2</v>
      </c>
      <c r="H150" s="3" t="s">
        <v>1222</v>
      </c>
      <c r="I150" s="1">
        <v>14</v>
      </c>
      <c r="J150" s="4">
        <f t="shared" si="2"/>
        <v>20.861999999999998</v>
      </c>
    </row>
    <row r="151" spans="1:10" s="1" customFormat="1" ht="12.75">
      <c r="A151" s="1">
        <v>150</v>
      </c>
      <c r="B151" s="1">
        <v>206</v>
      </c>
      <c r="C151" s="1" t="s">
        <v>1223</v>
      </c>
      <c r="D151" s="1" t="s">
        <v>86</v>
      </c>
      <c r="E151" s="1" t="s">
        <v>653</v>
      </c>
      <c r="F151" s="1" t="s">
        <v>380</v>
      </c>
      <c r="G151" s="2">
        <v>8.4122905092592584E-2</v>
      </c>
      <c r="H151" s="3" t="s">
        <v>1224</v>
      </c>
      <c r="I151" s="1">
        <v>1</v>
      </c>
      <c r="J151" s="4">
        <f t="shared" si="2"/>
        <v>20.84</v>
      </c>
    </row>
    <row r="152" spans="1:10" s="1" customFormat="1" ht="12.75">
      <c r="A152" s="1">
        <v>151</v>
      </c>
      <c r="B152" s="1">
        <v>83</v>
      </c>
      <c r="C152" s="1" t="s">
        <v>1225</v>
      </c>
      <c r="D152" s="1" t="s">
        <v>374</v>
      </c>
      <c r="E152" s="1" t="s">
        <v>1226</v>
      </c>
      <c r="F152" s="1" t="s">
        <v>268</v>
      </c>
      <c r="G152" s="2">
        <v>8.4675960648148141E-2</v>
      </c>
      <c r="H152" s="3" t="s">
        <v>1227</v>
      </c>
      <c r="I152" s="1">
        <v>10</v>
      </c>
      <c r="J152" s="4">
        <f t="shared" si="2"/>
        <v>20.704000000000001</v>
      </c>
    </row>
    <row r="153" spans="1:10" s="1" customFormat="1" ht="12.75">
      <c r="A153" s="1">
        <v>152</v>
      </c>
      <c r="B153" s="1">
        <v>204</v>
      </c>
      <c r="C153" s="1" t="s">
        <v>1228</v>
      </c>
      <c r="D153" s="1" t="s">
        <v>86</v>
      </c>
      <c r="E153" s="1" t="s">
        <v>568</v>
      </c>
      <c r="F153" s="1" t="s">
        <v>347</v>
      </c>
      <c r="G153" s="2">
        <v>8.4968888888888885E-2</v>
      </c>
      <c r="H153" s="3" t="s">
        <v>1229</v>
      </c>
      <c r="I153" s="1">
        <v>1</v>
      </c>
      <c r="J153" s="4">
        <f t="shared" si="2"/>
        <v>20.632999999999999</v>
      </c>
    </row>
    <row r="154" spans="1:10" s="1" customFormat="1" ht="12.75">
      <c r="A154" s="1">
        <v>153</v>
      </c>
      <c r="B154" s="1">
        <v>179</v>
      </c>
      <c r="C154" s="1" t="s">
        <v>1230</v>
      </c>
      <c r="D154" s="1" t="s">
        <v>86</v>
      </c>
      <c r="E154" s="1" t="s">
        <v>568</v>
      </c>
      <c r="F154" s="1" t="s">
        <v>205</v>
      </c>
      <c r="G154" s="2">
        <v>8.4969039351851849E-2</v>
      </c>
      <c r="H154" s="3" t="s">
        <v>1229</v>
      </c>
      <c r="I154" s="1">
        <v>15</v>
      </c>
      <c r="J154" s="4">
        <f t="shared" si="2"/>
        <v>20.632999999999999</v>
      </c>
    </row>
    <row r="155" spans="1:10" s="1" customFormat="1" ht="12.75">
      <c r="A155" s="1">
        <v>154</v>
      </c>
      <c r="B155" s="1">
        <v>164</v>
      </c>
      <c r="C155" s="1" t="s">
        <v>1231</v>
      </c>
      <c r="D155" s="1" t="s">
        <v>86</v>
      </c>
      <c r="E155" s="1" t="s">
        <v>653</v>
      </c>
      <c r="F155" s="1" t="s">
        <v>181</v>
      </c>
      <c r="G155" s="2">
        <v>8.5761643518518518E-2</v>
      </c>
      <c r="H155" s="3" t="s">
        <v>1232</v>
      </c>
      <c r="I155" s="1">
        <v>9</v>
      </c>
      <c r="J155" s="4">
        <f t="shared" si="2"/>
        <v>20.442</v>
      </c>
    </row>
    <row r="156" spans="1:10" s="1" customFormat="1" ht="12.75">
      <c r="A156" s="1">
        <v>155</v>
      </c>
      <c r="B156" s="1">
        <v>186</v>
      </c>
      <c r="C156" s="1" t="s">
        <v>1233</v>
      </c>
      <c r="D156" s="1" t="s">
        <v>86</v>
      </c>
      <c r="E156" s="1" t="s">
        <v>288</v>
      </c>
      <c r="F156" s="1" t="s">
        <v>181</v>
      </c>
      <c r="G156" s="2">
        <v>8.6093518518518528E-2</v>
      </c>
      <c r="H156" s="3" t="s">
        <v>1234</v>
      </c>
      <c r="I156" s="1">
        <v>10</v>
      </c>
      <c r="J156" s="4">
        <f t="shared" si="2"/>
        <v>20.363</v>
      </c>
    </row>
    <row r="157" spans="1:10" s="1" customFormat="1" ht="12.75">
      <c r="A157" s="1">
        <v>156</v>
      </c>
      <c r="B157" s="1">
        <v>160</v>
      </c>
      <c r="C157" s="1" t="s">
        <v>1235</v>
      </c>
      <c r="D157" s="1" t="s">
        <v>86</v>
      </c>
      <c r="E157" s="1" t="s">
        <v>729</v>
      </c>
      <c r="F157" s="1" t="s">
        <v>205</v>
      </c>
      <c r="G157" s="2">
        <v>8.6790590277777788E-2</v>
      </c>
      <c r="H157" s="3" t="s">
        <v>1236</v>
      </c>
      <c r="I157" s="1">
        <v>16</v>
      </c>
      <c r="J157" s="4">
        <f t="shared" si="2"/>
        <v>20.199000000000002</v>
      </c>
    </row>
    <row r="158" spans="1:10" s="1" customFormat="1" ht="12.75">
      <c r="A158" s="1">
        <v>157</v>
      </c>
      <c r="B158" s="1">
        <v>201</v>
      </c>
      <c r="C158" s="1" t="s">
        <v>1237</v>
      </c>
      <c r="D158" s="1" t="s">
        <v>86</v>
      </c>
      <c r="E158" s="1" t="s">
        <v>1238</v>
      </c>
      <c r="F158" s="1" t="s">
        <v>380</v>
      </c>
      <c r="G158" s="2">
        <v>8.7148611111111107E-2</v>
      </c>
      <c r="H158" s="3" t="s">
        <v>1239</v>
      </c>
      <c r="I158" s="1">
        <v>2</v>
      </c>
      <c r="J158" s="4">
        <f t="shared" si="2"/>
        <v>20.116</v>
      </c>
    </row>
    <row r="159" spans="1:10" s="1" customFormat="1" ht="12.75">
      <c r="A159" s="1">
        <v>158</v>
      </c>
      <c r="B159" s="1">
        <v>168</v>
      </c>
      <c r="C159" s="1" t="s">
        <v>1240</v>
      </c>
      <c r="D159" s="1" t="s">
        <v>86</v>
      </c>
      <c r="E159" s="1" t="s">
        <v>653</v>
      </c>
      <c r="F159" s="1" t="s">
        <v>181</v>
      </c>
      <c r="G159" s="2">
        <v>8.724325231481482E-2</v>
      </c>
      <c r="H159" s="3" t="s">
        <v>1241</v>
      </c>
      <c r="I159" s="1">
        <v>11</v>
      </c>
      <c r="J159" s="4">
        <f t="shared" si="2"/>
        <v>20.094999999999999</v>
      </c>
    </row>
    <row r="160" spans="1:10" s="1" customFormat="1" ht="12.75">
      <c r="A160" s="1">
        <v>159</v>
      </c>
      <c r="B160" s="1">
        <v>184</v>
      </c>
      <c r="C160" s="1" t="s">
        <v>1242</v>
      </c>
      <c r="D160" s="1" t="s">
        <v>86</v>
      </c>
      <c r="E160" s="1" t="s">
        <v>1238</v>
      </c>
      <c r="F160" s="1" t="s">
        <v>205</v>
      </c>
      <c r="G160" s="2">
        <v>8.7833692129629617E-2</v>
      </c>
      <c r="H160" s="3" t="s">
        <v>1243</v>
      </c>
      <c r="I160" s="1">
        <v>17</v>
      </c>
      <c r="J160" s="4">
        <f t="shared" si="2"/>
        <v>19.96</v>
      </c>
    </row>
    <row r="161" spans="1:10" s="1" customFormat="1" ht="12.75">
      <c r="A161" s="1">
        <v>160</v>
      </c>
      <c r="B161" s="1">
        <v>202</v>
      </c>
      <c r="C161" s="1" t="s">
        <v>1244</v>
      </c>
      <c r="D161" s="1" t="s">
        <v>86</v>
      </c>
      <c r="E161" s="1" t="s">
        <v>1245</v>
      </c>
      <c r="F161" s="1" t="s">
        <v>305</v>
      </c>
      <c r="G161" s="2">
        <v>9.0135752314814813E-2</v>
      </c>
      <c r="H161" s="3" t="s">
        <v>1246</v>
      </c>
      <c r="I161" s="1">
        <v>1</v>
      </c>
      <c r="J161" s="4">
        <f t="shared" si="2"/>
        <v>19.45</v>
      </c>
    </row>
    <row r="162" spans="1:10" s="1" customFormat="1" ht="12.75">
      <c r="A162" s="1">
        <v>161</v>
      </c>
      <c r="B162" s="1">
        <v>203</v>
      </c>
      <c r="C162" s="1" t="s">
        <v>1247</v>
      </c>
      <c r="D162" s="1" t="s">
        <v>86</v>
      </c>
      <c r="E162" s="1" t="s">
        <v>568</v>
      </c>
      <c r="F162" s="1" t="s">
        <v>347</v>
      </c>
      <c r="G162" s="2">
        <v>9.0138043981481494E-2</v>
      </c>
      <c r="H162" s="3" t="s">
        <v>1248</v>
      </c>
      <c r="I162" s="1">
        <v>2</v>
      </c>
      <c r="J162" s="4">
        <f t="shared" si="2"/>
        <v>19.449000000000002</v>
      </c>
    </row>
    <row r="163" spans="1:10" s="1" customFormat="1" ht="12.75">
      <c r="A163" s="1">
        <v>162</v>
      </c>
      <c r="B163" s="1">
        <v>182</v>
      </c>
      <c r="C163" s="1" t="s">
        <v>1249</v>
      </c>
      <c r="D163" s="1" t="s">
        <v>86</v>
      </c>
      <c r="E163" s="1" t="s">
        <v>568</v>
      </c>
      <c r="F163" s="1" t="s">
        <v>297</v>
      </c>
      <c r="G163" s="2">
        <v>9.1313310185185181E-2</v>
      </c>
      <c r="H163" s="3" t="s">
        <v>1250</v>
      </c>
      <c r="I163" s="1">
        <v>2</v>
      </c>
      <c r="J163" s="4">
        <f t="shared" si="2"/>
        <v>19.199000000000002</v>
      </c>
    </row>
    <row r="164" spans="1:10" s="1" customFormat="1" ht="12.75">
      <c r="A164" s="1">
        <v>163</v>
      </c>
      <c r="B164" s="1">
        <v>136</v>
      </c>
      <c r="C164" s="1" t="s">
        <v>1251</v>
      </c>
      <c r="D164" s="1" t="s">
        <v>1096</v>
      </c>
      <c r="E164" s="1" t="s">
        <v>1097</v>
      </c>
      <c r="F164" s="1" t="s">
        <v>174</v>
      </c>
      <c r="G164" s="2" t="s">
        <v>445</v>
      </c>
      <c r="H164" s="3" t="s">
        <v>1252</v>
      </c>
      <c r="I164" s="1">
        <v>2</v>
      </c>
      <c r="J164" s="4">
        <f t="shared" si="2"/>
        <v>18.785</v>
      </c>
    </row>
    <row r="165" spans="1:10" s="1" customFormat="1" ht="12.75">
      <c r="A165" s="1">
        <v>164</v>
      </c>
      <c r="B165" s="1">
        <v>90</v>
      </c>
      <c r="C165" s="1" t="s">
        <v>1253</v>
      </c>
      <c r="D165" s="1" t="s">
        <v>933</v>
      </c>
      <c r="E165" s="1" t="s">
        <v>568</v>
      </c>
      <c r="F165" s="1" t="s">
        <v>35</v>
      </c>
      <c r="G165" s="2" t="s">
        <v>445</v>
      </c>
      <c r="H165" s="3" t="s">
        <v>1254</v>
      </c>
      <c r="I165" s="1">
        <v>15</v>
      </c>
      <c r="J165" s="4">
        <f t="shared" si="2"/>
        <v>18.577999999999999</v>
      </c>
    </row>
    <row r="166" spans="1:10" s="1" customFormat="1" ht="12.75">
      <c r="A166" s="1">
        <v>165</v>
      </c>
      <c r="B166" s="1">
        <v>124</v>
      </c>
      <c r="C166" s="1" t="s">
        <v>1255</v>
      </c>
      <c r="D166" s="1" t="s">
        <v>1070</v>
      </c>
      <c r="E166" s="1" t="s">
        <v>998</v>
      </c>
      <c r="F166" s="1" t="s">
        <v>174</v>
      </c>
      <c r="G166" s="2" t="s">
        <v>445</v>
      </c>
      <c r="H166" s="3" t="s">
        <v>1256</v>
      </c>
      <c r="I166" s="1">
        <v>3</v>
      </c>
      <c r="J166" s="4">
        <f t="shared" si="2"/>
        <v>16.565999999999999</v>
      </c>
    </row>
    <row r="167" spans="1:10" s="1" customFormat="1" ht="12.75">
      <c r="A167" s="1">
        <v>166</v>
      </c>
      <c r="B167" s="1">
        <v>177</v>
      </c>
      <c r="C167" s="1" t="s">
        <v>1257</v>
      </c>
      <c r="D167" s="1" t="s">
        <v>86</v>
      </c>
      <c r="E167" s="1" t="s">
        <v>568</v>
      </c>
      <c r="F167" s="1" t="s">
        <v>205</v>
      </c>
      <c r="G167" s="2" t="s">
        <v>445</v>
      </c>
      <c r="H167" s="3" t="s">
        <v>1258</v>
      </c>
      <c r="I167" s="1">
        <v>18</v>
      </c>
      <c r="J167" s="4">
        <f t="shared" si="2"/>
        <v>15.933999999999999</v>
      </c>
    </row>
    <row r="168" spans="1:10" s="1" customFormat="1" ht="12.75">
      <c r="A168" s="1">
        <v>167</v>
      </c>
      <c r="B168" s="1">
        <v>67</v>
      </c>
      <c r="C168" s="1" t="s">
        <v>1259</v>
      </c>
      <c r="D168" s="1" t="s">
        <v>176</v>
      </c>
      <c r="E168" s="1" t="s">
        <v>914</v>
      </c>
      <c r="F168" s="1" t="s">
        <v>93</v>
      </c>
      <c r="G168" s="2" t="s">
        <v>445</v>
      </c>
      <c r="H168" s="3" t="s">
        <v>466</v>
      </c>
      <c r="I168" s="1">
        <v>19</v>
      </c>
      <c r="J168" s="4" t="str">
        <f t="shared" si="2"/>
        <v/>
      </c>
    </row>
    <row r="169" spans="1:10" s="1" customFormat="1" ht="12.75">
      <c r="A169" s="1">
        <v>168</v>
      </c>
      <c r="B169" s="1">
        <v>174</v>
      </c>
      <c r="C169" s="1" t="s">
        <v>1260</v>
      </c>
      <c r="D169" s="1" t="s">
        <v>86</v>
      </c>
      <c r="E169" s="1" t="s">
        <v>568</v>
      </c>
      <c r="F169" s="1" t="s">
        <v>181</v>
      </c>
      <c r="G169" s="2" t="s">
        <v>445</v>
      </c>
      <c r="H169" s="3" t="s">
        <v>466</v>
      </c>
      <c r="I169" s="1">
        <v>12</v>
      </c>
      <c r="J169" s="4" t="str">
        <f t="shared" si="2"/>
        <v/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96"/>
  <sheetViews>
    <sheetView workbookViewId="0">
      <pane ySplit="1" topLeftCell="A2" activePane="bottomLeft" state="frozen"/>
      <selection activeCell="J2" sqref="J2"/>
      <selection pane="bottomLeft" activeCell="J2" sqref="J2:J196"/>
    </sheetView>
  </sheetViews>
  <sheetFormatPr baseColWidth="10" defaultRowHeight="15"/>
  <cols>
    <col min="1" max="1" width="7.5703125" bestFit="1" customWidth="1"/>
    <col min="2" max="2" width="8.5703125" bestFit="1" customWidth="1"/>
    <col min="3" max="3" width="33.5703125" bestFit="1" customWidth="1"/>
    <col min="4" max="4" width="27.140625" bestFit="1" customWidth="1"/>
    <col min="5" max="5" width="14.5703125" bestFit="1" customWidth="1"/>
    <col min="6" max="6" width="23.42578125" bestFit="1" customWidth="1"/>
    <col min="7" max="7" width="10.7109375" bestFit="1" customWidth="1"/>
    <col min="8" max="8" width="11.5703125" bestFit="1" customWidth="1"/>
    <col min="9" max="9" width="5" bestFit="1" customWidth="1"/>
    <col min="10" max="10" width="7.85546875" customWidth="1"/>
  </cols>
  <sheetData>
    <row r="1" spans="1:10" s="1" customFormat="1" ht="12.75">
      <c r="A1" s="1" t="s">
        <v>7</v>
      </c>
      <c r="B1" s="1" t="s">
        <v>6</v>
      </c>
      <c r="C1" s="1" t="s">
        <v>5</v>
      </c>
      <c r="D1" s="1" t="s">
        <v>4</v>
      </c>
      <c r="E1" s="1" t="s">
        <v>3</v>
      </c>
      <c r="F1" s="1" t="s">
        <v>2</v>
      </c>
      <c r="G1" s="1" t="s">
        <v>1</v>
      </c>
      <c r="H1" s="1" t="s">
        <v>0</v>
      </c>
      <c r="I1" s="1" t="s">
        <v>1875</v>
      </c>
    </row>
    <row r="2" spans="1:10" s="1" customFormat="1" ht="12.75">
      <c r="A2" s="1">
        <v>1</v>
      </c>
      <c r="B2" s="1">
        <v>1</v>
      </c>
      <c r="C2" s="1" t="s">
        <v>473</v>
      </c>
      <c r="D2" s="1" t="s">
        <v>474</v>
      </c>
      <c r="E2" s="1" t="s">
        <v>475</v>
      </c>
      <c r="F2" s="1" t="s">
        <v>19</v>
      </c>
      <c r="G2" s="2">
        <v>5.1142858796296299E-2</v>
      </c>
      <c r="H2" s="3" t="s">
        <v>476</v>
      </c>
      <c r="I2" s="1">
        <v>1</v>
      </c>
      <c r="J2" s="4">
        <f>IFERROR(VALUE(H2),"")</f>
        <v>34.377000000000002</v>
      </c>
    </row>
    <row r="3" spans="1:10" s="1" customFormat="1" ht="12.75">
      <c r="A3" s="1">
        <v>2</v>
      </c>
      <c r="B3" s="1">
        <v>10</v>
      </c>
      <c r="C3" s="1" t="s">
        <v>477</v>
      </c>
      <c r="D3" s="1" t="s">
        <v>26</v>
      </c>
      <c r="E3" s="1" t="s">
        <v>478</v>
      </c>
      <c r="F3" s="1" t="s">
        <v>19</v>
      </c>
      <c r="G3" s="2">
        <v>5.1145543981481488E-2</v>
      </c>
      <c r="H3" s="3" t="s">
        <v>479</v>
      </c>
      <c r="I3" s="1">
        <v>2</v>
      </c>
      <c r="J3" s="4">
        <f t="shared" ref="J3:J66" si="0">IFERROR(VALUE(H3),"")</f>
        <v>34.375</v>
      </c>
    </row>
    <row r="4" spans="1:10" s="1" customFormat="1" ht="12.75">
      <c r="A4" s="1">
        <v>3</v>
      </c>
      <c r="B4" s="1">
        <v>96</v>
      </c>
      <c r="C4" s="1" t="s">
        <v>480</v>
      </c>
      <c r="D4" s="1" t="s">
        <v>481</v>
      </c>
      <c r="E4" s="1" t="s">
        <v>478</v>
      </c>
      <c r="F4" s="1" t="s">
        <v>19</v>
      </c>
      <c r="G4" s="2">
        <v>5.1146018518518521E-2</v>
      </c>
      <c r="H4" s="3" t="s">
        <v>479</v>
      </c>
      <c r="I4" s="1">
        <v>3</v>
      </c>
      <c r="J4" s="4">
        <f t="shared" si="0"/>
        <v>34.375</v>
      </c>
    </row>
    <row r="5" spans="1:10" s="1" customFormat="1" ht="12.75">
      <c r="A5" s="1">
        <v>4</v>
      </c>
      <c r="B5" s="1">
        <v>95</v>
      </c>
      <c r="C5" s="1" t="s">
        <v>482</v>
      </c>
      <c r="D5" s="1" t="s">
        <v>481</v>
      </c>
      <c r="E5" s="1" t="s">
        <v>478</v>
      </c>
      <c r="F5" s="1" t="s">
        <v>19</v>
      </c>
      <c r="G5" s="2">
        <v>5.115179398148148E-2</v>
      </c>
      <c r="H5" s="3" t="s">
        <v>483</v>
      </c>
      <c r="I5" s="1">
        <v>4</v>
      </c>
      <c r="J5" s="4">
        <f t="shared" si="0"/>
        <v>34.371000000000002</v>
      </c>
    </row>
    <row r="6" spans="1:10" s="1" customFormat="1" ht="12.75">
      <c r="A6" s="1">
        <v>5</v>
      </c>
      <c r="B6" s="1">
        <v>4</v>
      </c>
      <c r="C6" s="1" t="s">
        <v>484</v>
      </c>
      <c r="D6" s="1" t="s">
        <v>474</v>
      </c>
      <c r="E6" s="1" t="s">
        <v>475</v>
      </c>
      <c r="F6" s="1" t="s">
        <v>35</v>
      </c>
      <c r="G6" s="2">
        <v>5.1196400462962956E-2</v>
      </c>
      <c r="H6" s="3" t="s">
        <v>485</v>
      </c>
      <c r="I6" s="1">
        <v>1</v>
      </c>
      <c r="J6" s="4">
        <f t="shared" si="0"/>
        <v>34.341000000000001</v>
      </c>
    </row>
    <row r="7" spans="1:10" s="1" customFormat="1" ht="12.75">
      <c r="A7" s="1">
        <v>6</v>
      </c>
      <c r="B7" s="1">
        <v>2</v>
      </c>
      <c r="C7" s="1" t="s">
        <v>486</v>
      </c>
      <c r="D7" s="1" t="s">
        <v>474</v>
      </c>
      <c r="E7" s="1" t="s">
        <v>475</v>
      </c>
      <c r="F7" s="1" t="s">
        <v>19</v>
      </c>
      <c r="G7" s="2">
        <v>5.1446226851851851E-2</v>
      </c>
      <c r="H7" s="3" t="s">
        <v>487</v>
      </c>
      <c r="I7" s="1">
        <v>5</v>
      </c>
      <c r="J7" s="4">
        <f t="shared" si="0"/>
        <v>34.173999999999999</v>
      </c>
    </row>
    <row r="8" spans="1:10" s="1" customFormat="1" ht="12.75">
      <c r="A8" s="1">
        <v>7</v>
      </c>
      <c r="B8" s="1">
        <v>16</v>
      </c>
      <c r="C8" s="1" t="s">
        <v>488</v>
      </c>
      <c r="D8" s="1" t="s">
        <v>489</v>
      </c>
      <c r="E8" s="1" t="s">
        <v>490</v>
      </c>
      <c r="F8" s="1" t="s">
        <v>19</v>
      </c>
      <c r="G8" s="2">
        <v>5.1450335648148153E-2</v>
      </c>
      <c r="H8" s="3" t="s">
        <v>491</v>
      </c>
      <c r="I8" s="1">
        <v>6</v>
      </c>
      <c r="J8" s="4">
        <f t="shared" si="0"/>
        <v>34.170999999999999</v>
      </c>
    </row>
    <row r="9" spans="1:10" s="1" customFormat="1" ht="12.75">
      <c r="A9" s="1">
        <v>8</v>
      </c>
      <c r="B9" s="1">
        <v>44</v>
      </c>
      <c r="C9" s="1" t="s">
        <v>492</v>
      </c>
      <c r="D9" s="1" t="s">
        <v>493</v>
      </c>
      <c r="E9" s="1" t="s">
        <v>494</v>
      </c>
      <c r="F9" s="1" t="s">
        <v>19</v>
      </c>
      <c r="G9" s="2">
        <v>5.1454016203703705E-2</v>
      </c>
      <c r="H9" s="3" t="s">
        <v>495</v>
      </c>
      <c r="I9" s="1">
        <v>7</v>
      </c>
      <c r="J9" s="4">
        <f t="shared" si="0"/>
        <v>34.168999999999997</v>
      </c>
    </row>
    <row r="10" spans="1:10" s="1" customFormat="1" ht="12.75">
      <c r="A10" s="1">
        <v>9</v>
      </c>
      <c r="B10" s="1">
        <v>103</v>
      </c>
      <c r="C10" s="1" t="s">
        <v>496</v>
      </c>
      <c r="D10" s="1" t="s">
        <v>497</v>
      </c>
      <c r="E10" s="1" t="s">
        <v>490</v>
      </c>
      <c r="F10" s="1" t="s">
        <v>35</v>
      </c>
      <c r="G10" s="2">
        <v>5.1458761574074079E-2</v>
      </c>
      <c r="H10" s="3" t="s">
        <v>498</v>
      </c>
      <c r="I10" s="1">
        <v>2</v>
      </c>
      <c r="J10" s="4">
        <f t="shared" si="0"/>
        <v>34.165999999999997</v>
      </c>
    </row>
    <row r="11" spans="1:10" s="1" customFormat="1" ht="12.75">
      <c r="A11" s="1">
        <v>10</v>
      </c>
      <c r="B11" s="1">
        <v>99</v>
      </c>
      <c r="C11" s="1" t="s">
        <v>499</v>
      </c>
      <c r="D11" s="1" t="s">
        <v>497</v>
      </c>
      <c r="E11" s="1" t="s">
        <v>490</v>
      </c>
      <c r="F11" s="1" t="s">
        <v>19</v>
      </c>
      <c r="G11" s="2">
        <v>5.1467662037037037E-2</v>
      </c>
      <c r="H11" s="3" t="s">
        <v>500</v>
      </c>
      <c r="I11" s="1">
        <v>8</v>
      </c>
      <c r="J11" s="4">
        <f t="shared" si="0"/>
        <v>34.159999999999997</v>
      </c>
    </row>
    <row r="12" spans="1:10" s="1" customFormat="1" ht="12.75">
      <c r="A12" s="1">
        <v>11</v>
      </c>
      <c r="B12" s="1">
        <v>5</v>
      </c>
      <c r="C12" s="1" t="s">
        <v>501</v>
      </c>
      <c r="D12" s="1" t="s">
        <v>474</v>
      </c>
      <c r="E12" s="1" t="s">
        <v>475</v>
      </c>
      <c r="F12" s="1" t="s">
        <v>19</v>
      </c>
      <c r="G12" s="2">
        <v>5.1469942129629631E-2</v>
      </c>
      <c r="H12" s="3" t="s">
        <v>502</v>
      </c>
      <c r="I12" s="1">
        <v>9</v>
      </c>
      <c r="J12" s="4">
        <f t="shared" si="0"/>
        <v>34.158000000000001</v>
      </c>
    </row>
    <row r="13" spans="1:10" s="1" customFormat="1" ht="12.75">
      <c r="A13" s="1">
        <v>12</v>
      </c>
      <c r="B13" s="1">
        <v>14</v>
      </c>
      <c r="C13" s="1" t="s">
        <v>503</v>
      </c>
      <c r="D13" s="1" t="s">
        <v>504</v>
      </c>
      <c r="E13" s="1" t="s">
        <v>478</v>
      </c>
      <c r="F13" s="1" t="s">
        <v>35</v>
      </c>
      <c r="G13" s="2">
        <v>5.1573981481481485E-2</v>
      </c>
      <c r="H13" s="3" t="s">
        <v>505</v>
      </c>
      <c r="I13" s="1">
        <v>3</v>
      </c>
      <c r="J13" s="4">
        <f t="shared" si="0"/>
        <v>34.088999999999999</v>
      </c>
    </row>
    <row r="14" spans="1:10" s="1" customFormat="1" ht="12.75">
      <c r="A14" s="1">
        <v>13</v>
      </c>
      <c r="B14" s="1">
        <v>17</v>
      </c>
      <c r="C14" s="1" t="s">
        <v>506</v>
      </c>
      <c r="D14" s="1" t="s">
        <v>489</v>
      </c>
      <c r="E14" s="1" t="s">
        <v>490</v>
      </c>
      <c r="F14" s="1" t="s">
        <v>19</v>
      </c>
      <c r="G14" s="2">
        <v>5.1626018518518522E-2</v>
      </c>
      <c r="H14" s="3" t="s">
        <v>507</v>
      </c>
      <c r="I14" s="1">
        <v>10</v>
      </c>
      <c r="J14" s="4">
        <f t="shared" si="0"/>
        <v>34.055</v>
      </c>
    </row>
    <row r="15" spans="1:10" s="1" customFormat="1" ht="12.75">
      <c r="A15" s="1">
        <v>14</v>
      </c>
      <c r="B15" s="1">
        <v>93</v>
      </c>
      <c r="C15" s="1" t="s">
        <v>508</v>
      </c>
      <c r="D15" s="1" t="s">
        <v>509</v>
      </c>
      <c r="E15" s="1" t="s">
        <v>478</v>
      </c>
      <c r="F15" s="1" t="s">
        <v>19</v>
      </c>
      <c r="G15" s="2">
        <v>5.1661944444444441E-2</v>
      </c>
      <c r="H15" s="3" t="s">
        <v>510</v>
      </c>
      <c r="I15" s="1">
        <v>11</v>
      </c>
      <c r="J15" s="4">
        <f t="shared" si="0"/>
        <v>34.030999999999999</v>
      </c>
    </row>
    <row r="16" spans="1:10" s="1" customFormat="1" ht="12.75">
      <c r="A16" s="1">
        <v>15</v>
      </c>
      <c r="B16" s="1">
        <v>18</v>
      </c>
      <c r="C16" s="1" t="s">
        <v>511</v>
      </c>
      <c r="D16" s="1" t="s">
        <v>489</v>
      </c>
      <c r="E16" s="1" t="s">
        <v>490</v>
      </c>
      <c r="F16" s="1" t="s">
        <v>19</v>
      </c>
      <c r="G16" s="2">
        <v>5.1677974537037041E-2</v>
      </c>
      <c r="H16" s="3" t="s">
        <v>512</v>
      </c>
      <c r="I16" s="1">
        <v>12</v>
      </c>
      <c r="J16" s="4">
        <f t="shared" si="0"/>
        <v>34.021000000000001</v>
      </c>
    </row>
    <row r="17" spans="1:10" s="1" customFormat="1" ht="12.75">
      <c r="A17" s="1">
        <v>16</v>
      </c>
      <c r="B17" s="1">
        <v>31</v>
      </c>
      <c r="C17" s="1" t="s">
        <v>513</v>
      </c>
      <c r="D17" s="1" t="s">
        <v>514</v>
      </c>
      <c r="E17" s="1" t="s">
        <v>490</v>
      </c>
      <c r="F17" s="1" t="s">
        <v>19</v>
      </c>
      <c r="G17" s="2">
        <v>5.1709050925925926E-2</v>
      </c>
      <c r="H17" s="3" t="s">
        <v>515</v>
      </c>
      <c r="I17" s="1">
        <v>13</v>
      </c>
      <c r="J17" s="4">
        <f t="shared" si="0"/>
        <v>34</v>
      </c>
    </row>
    <row r="18" spans="1:10" s="1" customFormat="1" ht="12.75">
      <c r="A18" s="1">
        <v>17</v>
      </c>
      <c r="B18" s="1">
        <v>94</v>
      </c>
      <c r="C18" s="1" t="s">
        <v>516</v>
      </c>
      <c r="D18" s="1" t="s">
        <v>517</v>
      </c>
      <c r="E18" s="1" t="s">
        <v>478</v>
      </c>
      <c r="F18" s="1" t="s">
        <v>19</v>
      </c>
      <c r="G18" s="2">
        <v>5.1809039351851854E-2</v>
      </c>
      <c r="H18" s="3" t="s">
        <v>518</v>
      </c>
      <c r="I18" s="1">
        <v>14</v>
      </c>
      <c r="J18" s="4">
        <f t="shared" si="0"/>
        <v>33.935000000000002</v>
      </c>
    </row>
    <row r="19" spans="1:10" s="1" customFormat="1" ht="12.75">
      <c r="A19" s="1">
        <v>18</v>
      </c>
      <c r="B19" s="1">
        <v>221</v>
      </c>
      <c r="C19" s="1" t="s">
        <v>519</v>
      </c>
      <c r="D19" s="1" t="s">
        <v>520</v>
      </c>
      <c r="E19" s="1" t="s">
        <v>179</v>
      </c>
      <c r="F19" s="1" t="s">
        <v>181</v>
      </c>
      <c r="G19" s="2">
        <v>5.1810034722222224E-2</v>
      </c>
      <c r="H19" s="3" t="s">
        <v>521</v>
      </c>
      <c r="I19" s="1">
        <v>1</v>
      </c>
      <c r="J19" s="4">
        <f t="shared" si="0"/>
        <v>33.933999999999997</v>
      </c>
    </row>
    <row r="20" spans="1:10" s="1" customFormat="1" ht="12.75">
      <c r="A20" s="1">
        <v>19</v>
      </c>
      <c r="B20" s="1">
        <v>6</v>
      </c>
      <c r="C20" s="1" t="s">
        <v>522</v>
      </c>
      <c r="D20" s="1" t="s">
        <v>474</v>
      </c>
      <c r="E20" s="1" t="s">
        <v>475</v>
      </c>
      <c r="F20" s="1" t="s">
        <v>93</v>
      </c>
      <c r="G20" s="2">
        <v>5.1983252314814814E-2</v>
      </c>
      <c r="H20" s="3" t="s">
        <v>523</v>
      </c>
      <c r="I20" s="1">
        <v>1</v>
      </c>
      <c r="J20" s="4">
        <f t="shared" si="0"/>
        <v>33.820999999999998</v>
      </c>
    </row>
    <row r="21" spans="1:10" s="1" customFormat="1" ht="12.75">
      <c r="A21" s="1">
        <v>20</v>
      </c>
      <c r="B21" s="1">
        <v>23</v>
      </c>
      <c r="C21" s="1" t="s">
        <v>524</v>
      </c>
      <c r="D21" s="1" t="s">
        <v>525</v>
      </c>
      <c r="E21" s="1" t="s">
        <v>475</v>
      </c>
      <c r="F21" s="1" t="s">
        <v>106</v>
      </c>
      <c r="G21" s="2">
        <v>5.1985219907407405E-2</v>
      </c>
      <c r="H21" s="3" t="s">
        <v>526</v>
      </c>
      <c r="I21" s="1">
        <v>1</v>
      </c>
      <c r="J21" s="4">
        <f t="shared" si="0"/>
        <v>33.82</v>
      </c>
    </row>
    <row r="22" spans="1:10" s="1" customFormat="1" ht="12.75">
      <c r="A22" s="1">
        <v>21</v>
      </c>
      <c r="B22" s="1">
        <v>104</v>
      </c>
      <c r="C22" s="1" t="s">
        <v>527</v>
      </c>
      <c r="D22" s="1" t="s">
        <v>497</v>
      </c>
      <c r="E22" s="1" t="s">
        <v>490</v>
      </c>
      <c r="F22" s="1" t="s">
        <v>35</v>
      </c>
      <c r="G22" s="2">
        <v>5.2004664351851852E-2</v>
      </c>
      <c r="H22" s="3" t="s">
        <v>528</v>
      </c>
      <c r="I22" s="1">
        <v>4</v>
      </c>
      <c r="J22" s="4">
        <f t="shared" si="0"/>
        <v>33.807000000000002</v>
      </c>
    </row>
    <row r="23" spans="1:10" s="1" customFormat="1" ht="12.75">
      <c r="A23" s="1">
        <v>22</v>
      </c>
      <c r="B23" s="1">
        <v>20</v>
      </c>
      <c r="C23" s="1" t="s">
        <v>529</v>
      </c>
      <c r="D23" s="1" t="s">
        <v>530</v>
      </c>
      <c r="E23" s="1" t="s">
        <v>490</v>
      </c>
      <c r="F23" s="1" t="s">
        <v>35</v>
      </c>
      <c r="G23" s="2">
        <v>5.2046284722222225E-2</v>
      </c>
      <c r="H23" s="3" t="s">
        <v>531</v>
      </c>
      <c r="I23" s="1">
        <v>5</v>
      </c>
      <c r="J23" s="4">
        <f t="shared" si="0"/>
        <v>33.78</v>
      </c>
    </row>
    <row r="24" spans="1:10" s="1" customFormat="1" ht="12.75">
      <c r="A24" s="1">
        <v>23</v>
      </c>
      <c r="B24" s="1">
        <v>130</v>
      </c>
      <c r="C24" s="1" t="s">
        <v>532</v>
      </c>
      <c r="D24" s="1" t="s">
        <v>533</v>
      </c>
      <c r="E24" s="1" t="s">
        <v>534</v>
      </c>
      <c r="F24" s="1" t="s">
        <v>103</v>
      </c>
      <c r="G24" s="2">
        <v>5.3841238425925926E-2</v>
      </c>
      <c r="H24" s="3" t="s">
        <v>535</v>
      </c>
      <c r="I24" s="1">
        <v>1</v>
      </c>
      <c r="J24" s="4">
        <f t="shared" si="0"/>
        <v>32.654000000000003</v>
      </c>
    </row>
    <row r="25" spans="1:10" s="1" customFormat="1" ht="12.75">
      <c r="A25" s="1">
        <v>24</v>
      </c>
      <c r="B25" s="1">
        <v>123</v>
      </c>
      <c r="C25" s="1" t="s">
        <v>536</v>
      </c>
      <c r="D25" s="1" t="s">
        <v>537</v>
      </c>
      <c r="E25" s="1" t="s">
        <v>490</v>
      </c>
      <c r="F25" s="1" t="s">
        <v>103</v>
      </c>
      <c r="G25" s="2">
        <v>5.3859305555555549E-2</v>
      </c>
      <c r="H25" s="3" t="s">
        <v>538</v>
      </c>
      <c r="I25" s="1">
        <v>2</v>
      </c>
      <c r="J25" s="4">
        <f t="shared" si="0"/>
        <v>32.643000000000001</v>
      </c>
    </row>
    <row r="26" spans="1:10" s="1" customFormat="1" ht="12.75">
      <c r="A26" s="1">
        <v>25</v>
      </c>
      <c r="B26" s="1">
        <v>101</v>
      </c>
      <c r="C26" s="1" t="s">
        <v>539</v>
      </c>
      <c r="D26" s="1" t="s">
        <v>497</v>
      </c>
      <c r="E26" s="1" t="s">
        <v>490</v>
      </c>
      <c r="F26" s="1" t="s">
        <v>19</v>
      </c>
      <c r="G26" s="2">
        <v>5.3900219907407405E-2</v>
      </c>
      <c r="H26" s="3" t="s">
        <v>540</v>
      </c>
      <c r="I26" s="1">
        <v>15</v>
      </c>
      <c r="J26" s="4">
        <f t="shared" si="0"/>
        <v>32.618000000000002</v>
      </c>
    </row>
    <row r="27" spans="1:10" s="1" customFormat="1" ht="12.75">
      <c r="A27" s="1">
        <v>26</v>
      </c>
      <c r="B27" s="1">
        <v>13</v>
      </c>
      <c r="C27" s="1" t="s">
        <v>541</v>
      </c>
      <c r="D27" s="1" t="s">
        <v>537</v>
      </c>
      <c r="E27" s="1" t="s">
        <v>490</v>
      </c>
      <c r="F27" s="1" t="s">
        <v>19</v>
      </c>
      <c r="G27" s="2">
        <v>5.4022303240740734E-2</v>
      </c>
      <c r="H27" s="3" t="s">
        <v>542</v>
      </c>
      <c r="I27" s="1">
        <v>16</v>
      </c>
      <c r="J27" s="4">
        <f t="shared" si="0"/>
        <v>32.543999999999997</v>
      </c>
    </row>
    <row r="28" spans="1:10" s="1" customFormat="1" ht="12.75">
      <c r="A28" s="1">
        <v>27</v>
      </c>
      <c r="B28" s="1">
        <v>100</v>
      </c>
      <c r="C28" s="1" t="s">
        <v>543</v>
      </c>
      <c r="D28" s="1" t="s">
        <v>497</v>
      </c>
      <c r="E28" s="1" t="s">
        <v>490</v>
      </c>
      <c r="F28" s="1" t="s">
        <v>35</v>
      </c>
      <c r="G28" s="2">
        <v>5.4036064814814815E-2</v>
      </c>
      <c r="H28" s="3" t="s">
        <v>544</v>
      </c>
      <c r="I28" s="1">
        <v>6</v>
      </c>
      <c r="J28" s="4">
        <f t="shared" si="0"/>
        <v>32.536000000000001</v>
      </c>
    </row>
    <row r="29" spans="1:10" s="1" customFormat="1" ht="12.75">
      <c r="A29" s="1">
        <v>28</v>
      </c>
      <c r="B29" s="1">
        <v>146</v>
      </c>
      <c r="C29" s="1" t="s">
        <v>545</v>
      </c>
      <c r="D29" s="1" t="s">
        <v>481</v>
      </c>
      <c r="E29" s="1" t="s">
        <v>478</v>
      </c>
      <c r="F29" s="1" t="s">
        <v>103</v>
      </c>
      <c r="G29" s="2">
        <v>5.4131423611111111E-2</v>
      </c>
      <c r="H29" s="3" t="s">
        <v>546</v>
      </c>
      <c r="I29" s="1">
        <v>3</v>
      </c>
      <c r="J29" s="4">
        <f t="shared" si="0"/>
        <v>32.478999999999999</v>
      </c>
    </row>
    <row r="30" spans="1:10" s="1" customFormat="1" ht="12.75">
      <c r="A30" s="1">
        <v>29</v>
      </c>
      <c r="B30" s="1">
        <v>77</v>
      </c>
      <c r="C30" s="1" t="s">
        <v>547</v>
      </c>
      <c r="D30" s="1" t="s">
        <v>548</v>
      </c>
      <c r="E30" s="1" t="s">
        <v>490</v>
      </c>
      <c r="F30" s="1" t="s">
        <v>35</v>
      </c>
      <c r="G30" s="2">
        <v>5.4302627314814812E-2</v>
      </c>
      <c r="H30" s="3" t="s">
        <v>549</v>
      </c>
      <c r="I30" s="1">
        <v>7</v>
      </c>
      <c r="J30" s="4">
        <f t="shared" si="0"/>
        <v>32.375999999999998</v>
      </c>
    </row>
    <row r="31" spans="1:10" s="1" customFormat="1" ht="12.75">
      <c r="A31" s="1">
        <v>30</v>
      </c>
      <c r="B31" s="1">
        <v>27</v>
      </c>
      <c r="C31" s="1" t="s">
        <v>550</v>
      </c>
      <c r="D31" s="1" t="s">
        <v>525</v>
      </c>
      <c r="E31" s="1" t="s">
        <v>475</v>
      </c>
      <c r="F31" s="1" t="s">
        <v>106</v>
      </c>
      <c r="G31" s="2">
        <v>5.4326840277777781E-2</v>
      </c>
      <c r="H31" s="3" t="s">
        <v>551</v>
      </c>
      <c r="I31" s="1">
        <v>2</v>
      </c>
      <c r="J31" s="4">
        <f t="shared" si="0"/>
        <v>32.362000000000002</v>
      </c>
    </row>
    <row r="32" spans="1:10" s="1" customFormat="1" ht="12.75">
      <c r="A32" s="1">
        <v>31</v>
      </c>
      <c r="B32" s="1">
        <v>79</v>
      </c>
      <c r="C32" s="1" t="s">
        <v>552</v>
      </c>
      <c r="D32" s="1" t="s">
        <v>553</v>
      </c>
      <c r="E32" s="1" t="s">
        <v>478</v>
      </c>
      <c r="F32" s="1" t="s">
        <v>93</v>
      </c>
      <c r="G32" s="2">
        <v>5.4356828703703702E-2</v>
      </c>
      <c r="H32" s="3" t="s">
        <v>554</v>
      </c>
      <c r="I32" s="1">
        <v>2</v>
      </c>
      <c r="J32" s="4">
        <f t="shared" si="0"/>
        <v>32.344000000000001</v>
      </c>
    </row>
    <row r="33" spans="1:10" s="1" customFormat="1" ht="12.75">
      <c r="A33" s="1">
        <v>32</v>
      </c>
      <c r="B33" s="1">
        <v>46</v>
      </c>
      <c r="C33" s="1" t="s">
        <v>555</v>
      </c>
      <c r="D33" s="1" t="s">
        <v>556</v>
      </c>
      <c r="E33" s="1" t="s">
        <v>557</v>
      </c>
      <c r="F33" s="1" t="s">
        <v>93</v>
      </c>
      <c r="G33" s="2">
        <v>5.4607627314814812E-2</v>
      </c>
      <c r="H33" s="3" t="s">
        <v>558</v>
      </c>
      <c r="I33" s="1">
        <v>3</v>
      </c>
      <c r="J33" s="4">
        <f t="shared" si="0"/>
        <v>32.195999999999998</v>
      </c>
    </row>
    <row r="34" spans="1:10" s="1" customFormat="1" ht="12.75">
      <c r="A34" s="1">
        <v>33</v>
      </c>
      <c r="B34" s="1">
        <v>136</v>
      </c>
      <c r="C34" s="1" t="s">
        <v>559</v>
      </c>
      <c r="D34" s="1" t="s">
        <v>560</v>
      </c>
      <c r="E34" s="1" t="s">
        <v>478</v>
      </c>
      <c r="F34" s="1" t="s">
        <v>103</v>
      </c>
      <c r="G34" s="2">
        <v>5.4668148148148153E-2</v>
      </c>
      <c r="H34" s="3" t="s">
        <v>561</v>
      </c>
      <c r="I34" s="1">
        <v>4</v>
      </c>
      <c r="J34" s="4">
        <f t="shared" si="0"/>
        <v>32.159999999999997</v>
      </c>
    </row>
    <row r="35" spans="1:10" s="1" customFormat="1" ht="12.75">
      <c r="A35" s="1">
        <v>34</v>
      </c>
      <c r="B35" s="1">
        <v>121</v>
      </c>
      <c r="C35" s="1" t="s">
        <v>562</v>
      </c>
      <c r="D35" s="1" t="s">
        <v>563</v>
      </c>
      <c r="E35" s="1" t="s">
        <v>534</v>
      </c>
      <c r="F35" s="1" t="s">
        <v>134</v>
      </c>
      <c r="G35" s="2">
        <v>5.4695405092592596E-2</v>
      </c>
      <c r="H35" s="3" t="s">
        <v>564</v>
      </c>
      <c r="I35" s="1">
        <v>1</v>
      </c>
      <c r="J35" s="4">
        <f t="shared" si="0"/>
        <v>32.143999999999998</v>
      </c>
    </row>
    <row r="36" spans="1:10" s="1" customFormat="1" ht="12.75">
      <c r="A36" s="1">
        <v>35</v>
      </c>
      <c r="B36" s="1">
        <v>33</v>
      </c>
      <c r="C36" s="1" t="s">
        <v>565</v>
      </c>
      <c r="D36" s="1" t="s">
        <v>514</v>
      </c>
      <c r="E36" s="1" t="s">
        <v>490</v>
      </c>
      <c r="F36" s="1" t="s">
        <v>106</v>
      </c>
      <c r="G36" s="2">
        <v>5.4698148148148142E-2</v>
      </c>
      <c r="H36" s="3" t="s">
        <v>566</v>
      </c>
      <c r="I36" s="1">
        <v>3</v>
      </c>
      <c r="J36" s="4">
        <f t="shared" si="0"/>
        <v>32.142000000000003</v>
      </c>
    </row>
    <row r="37" spans="1:10" s="1" customFormat="1" ht="12.75">
      <c r="A37" s="1">
        <v>36</v>
      </c>
      <c r="B37" s="1">
        <v>179</v>
      </c>
      <c r="C37" s="1" t="s">
        <v>567</v>
      </c>
      <c r="D37" s="1" t="s">
        <v>514</v>
      </c>
      <c r="E37" s="1" t="s">
        <v>568</v>
      </c>
      <c r="F37" s="1" t="s">
        <v>305</v>
      </c>
      <c r="G37" s="2">
        <v>5.4702002314814813E-2</v>
      </c>
      <c r="H37" s="3" t="s">
        <v>145</v>
      </c>
      <c r="I37" s="1">
        <v>1</v>
      </c>
      <c r="J37" s="4">
        <f t="shared" si="0"/>
        <v>32.14</v>
      </c>
    </row>
    <row r="38" spans="1:10" s="1" customFormat="1" ht="12.75">
      <c r="A38" s="1">
        <v>37</v>
      </c>
      <c r="B38" s="1">
        <v>25</v>
      </c>
      <c r="C38" s="1" t="s">
        <v>569</v>
      </c>
      <c r="D38" s="1" t="s">
        <v>525</v>
      </c>
      <c r="E38" s="1" t="s">
        <v>475</v>
      </c>
      <c r="F38" s="1" t="s">
        <v>93</v>
      </c>
      <c r="G38" s="2">
        <v>5.4756180555555554E-2</v>
      </c>
      <c r="H38" s="3" t="s">
        <v>570</v>
      </c>
      <c r="I38" s="1">
        <v>4</v>
      </c>
      <c r="J38" s="4">
        <f t="shared" si="0"/>
        <v>32.107999999999997</v>
      </c>
    </row>
    <row r="39" spans="1:10" s="1" customFormat="1" ht="12.75">
      <c r="A39" s="1">
        <v>38</v>
      </c>
      <c r="B39" s="1">
        <v>124</v>
      </c>
      <c r="C39" s="1" t="s">
        <v>571</v>
      </c>
      <c r="D39" s="1" t="s">
        <v>530</v>
      </c>
      <c r="E39" s="1" t="s">
        <v>490</v>
      </c>
      <c r="F39" s="1" t="s">
        <v>134</v>
      </c>
      <c r="G39" s="2">
        <v>5.484365740740741E-2</v>
      </c>
      <c r="H39" s="3" t="s">
        <v>572</v>
      </c>
      <c r="I39" s="1">
        <v>2</v>
      </c>
      <c r="J39" s="4">
        <f t="shared" si="0"/>
        <v>32.057000000000002</v>
      </c>
    </row>
    <row r="40" spans="1:10" s="1" customFormat="1" ht="12.75">
      <c r="A40" s="1">
        <v>39</v>
      </c>
      <c r="B40" s="1">
        <v>21</v>
      </c>
      <c r="C40" s="1" t="s">
        <v>573</v>
      </c>
      <c r="D40" s="1" t="s">
        <v>530</v>
      </c>
      <c r="E40" s="1" t="s">
        <v>490</v>
      </c>
      <c r="F40" s="1" t="s">
        <v>19</v>
      </c>
      <c r="G40" s="2">
        <v>5.491113425925926E-2</v>
      </c>
      <c r="H40" s="3" t="s">
        <v>574</v>
      </c>
      <c r="I40" s="1">
        <v>17</v>
      </c>
      <c r="J40" s="4">
        <f t="shared" si="0"/>
        <v>32.018000000000001</v>
      </c>
    </row>
    <row r="41" spans="1:10" s="1" customFormat="1" ht="12.75">
      <c r="A41" s="1">
        <v>40</v>
      </c>
      <c r="B41" s="1">
        <v>34</v>
      </c>
      <c r="C41" s="1" t="s">
        <v>575</v>
      </c>
      <c r="D41" s="1" t="s">
        <v>514</v>
      </c>
      <c r="E41" s="1" t="s">
        <v>490</v>
      </c>
      <c r="F41" s="1" t="s">
        <v>19</v>
      </c>
      <c r="G41" s="2">
        <v>5.5238981481481486E-2</v>
      </c>
      <c r="H41" s="3" t="s">
        <v>576</v>
      </c>
      <c r="I41" s="1">
        <v>18</v>
      </c>
      <c r="J41" s="4">
        <f t="shared" si="0"/>
        <v>31.827999999999999</v>
      </c>
    </row>
    <row r="42" spans="1:10" s="1" customFormat="1" ht="12.75">
      <c r="A42" s="1">
        <v>41</v>
      </c>
      <c r="B42" s="1">
        <v>148</v>
      </c>
      <c r="C42" s="1" t="s">
        <v>577</v>
      </c>
      <c r="D42" s="1" t="s">
        <v>497</v>
      </c>
      <c r="E42" s="1" t="s">
        <v>490</v>
      </c>
      <c r="F42" s="1" t="s">
        <v>134</v>
      </c>
      <c r="G42" s="2">
        <v>5.5446446759259256E-2</v>
      </c>
      <c r="H42" s="3" t="s">
        <v>578</v>
      </c>
      <c r="I42" s="1">
        <v>3</v>
      </c>
      <c r="J42" s="4">
        <f t="shared" si="0"/>
        <v>31.709</v>
      </c>
    </row>
    <row r="43" spans="1:10" s="1" customFormat="1" ht="12.75">
      <c r="A43" s="1">
        <v>42</v>
      </c>
      <c r="B43" s="1">
        <v>122</v>
      </c>
      <c r="C43" s="1" t="s">
        <v>579</v>
      </c>
      <c r="D43" s="1" t="s">
        <v>537</v>
      </c>
      <c r="E43" s="1" t="s">
        <v>490</v>
      </c>
      <c r="F43" s="1" t="s">
        <v>103</v>
      </c>
      <c r="G43" s="2">
        <v>5.6221712962962966E-2</v>
      </c>
      <c r="H43" s="3" t="s">
        <v>580</v>
      </c>
      <c r="I43" s="1">
        <v>5</v>
      </c>
      <c r="J43" s="4">
        <f t="shared" si="0"/>
        <v>31.271000000000001</v>
      </c>
    </row>
    <row r="44" spans="1:10" s="1" customFormat="1" ht="12.75">
      <c r="A44" s="1">
        <v>43</v>
      </c>
      <c r="B44" s="1">
        <v>74</v>
      </c>
      <c r="C44" s="1" t="s">
        <v>581</v>
      </c>
      <c r="D44" s="1" t="s">
        <v>548</v>
      </c>
      <c r="E44" s="1" t="s">
        <v>490</v>
      </c>
      <c r="F44" s="1" t="s">
        <v>35</v>
      </c>
      <c r="G44" s="2">
        <v>5.6273009259259259E-2</v>
      </c>
      <c r="H44" s="3" t="s">
        <v>582</v>
      </c>
      <c r="I44" s="1">
        <v>8</v>
      </c>
      <c r="J44" s="4">
        <f t="shared" si="0"/>
        <v>31.242999999999999</v>
      </c>
    </row>
    <row r="45" spans="1:10" s="1" customFormat="1" ht="12.75">
      <c r="A45" s="1">
        <v>44</v>
      </c>
      <c r="B45" s="1">
        <v>15</v>
      </c>
      <c r="C45" s="1" t="s">
        <v>583</v>
      </c>
      <c r="D45" s="1" t="s">
        <v>489</v>
      </c>
      <c r="E45" s="1" t="s">
        <v>490</v>
      </c>
      <c r="F45" s="1" t="s">
        <v>19</v>
      </c>
      <c r="G45" s="2">
        <v>5.6391840277777772E-2</v>
      </c>
      <c r="H45" s="3" t="s">
        <v>584</v>
      </c>
      <c r="I45" s="1">
        <v>19</v>
      </c>
      <c r="J45" s="4">
        <f t="shared" si="0"/>
        <v>31.177</v>
      </c>
    </row>
    <row r="46" spans="1:10" s="1" customFormat="1" ht="12.75">
      <c r="A46" s="1">
        <v>45</v>
      </c>
      <c r="B46" s="1">
        <v>129</v>
      </c>
      <c r="C46" s="1" t="s">
        <v>585</v>
      </c>
      <c r="D46" s="1" t="s">
        <v>586</v>
      </c>
      <c r="E46" s="1" t="s">
        <v>494</v>
      </c>
      <c r="F46" s="1" t="s">
        <v>134</v>
      </c>
      <c r="G46" s="2">
        <v>5.6399340277777786E-2</v>
      </c>
      <c r="H46" s="3" t="s">
        <v>587</v>
      </c>
      <c r="I46" s="1">
        <v>4</v>
      </c>
      <c r="J46" s="4">
        <f t="shared" si="0"/>
        <v>31.172999999999998</v>
      </c>
    </row>
    <row r="47" spans="1:10" s="1" customFormat="1" ht="12.75">
      <c r="A47" s="1">
        <v>46</v>
      </c>
      <c r="B47" s="1">
        <v>7</v>
      </c>
      <c r="C47" s="1" t="s">
        <v>588</v>
      </c>
      <c r="D47" s="1" t="s">
        <v>474</v>
      </c>
      <c r="E47" s="1" t="s">
        <v>475</v>
      </c>
      <c r="F47" s="1" t="s">
        <v>19</v>
      </c>
      <c r="G47" s="2">
        <v>5.6713333333333338E-2</v>
      </c>
      <c r="H47" s="3" t="s">
        <v>589</v>
      </c>
      <c r="I47" s="1">
        <v>20</v>
      </c>
      <c r="J47" s="4">
        <f t="shared" si="0"/>
        <v>31</v>
      </c>
    </row>
    <row r="48" spans="1:10" s="1" customFormat="1" ht="12.75">
      <c r="A48" s="1">
        <v>47</v>
      </c>
      <c r="B48" s="1">
        <v>40</v>
      </c>
      <c r="C48" s="1" t="s">
        <v>590</v>
      </c>
      <c r="D48" s="1" t="s">
        <v>514</v>
      </c>
      <c r="E48" s="1" t="s">
        <v>490</v>
      </c>
      <c r="F48" s="1" t="s">
        <v>268</v>
      </c>
      <c r="G48" s="2">
        <v>5.6739594907407404E-2</v>
      </c>
      <c r="H48" s="3" t="s">
        <v>591</v>
      </c>
      <c r="I48" s="1">
        <v>1</v>
      </c>
      <c r="J48" s="4">
        <f t="shared" si="0"/>
        <v>30.986000000000001</v>
      </c>
    </row>
    <row r="49" spans="1:10" s="1" customFormat="1" ht="12.75">
      <c r="A49" s="1">
        <v>48</v>
      </c>
      <c r="B49" s="1">
        <v>231</v>
      </c>
      <c r="C49" s="1" t="s">
        <v>592</v>
      </c>
      <c r="D49" s="1" t="s">
        <v>593</v>
      </c>
      <c r="E49" s="1" t="s">
        <v>594</v>
      </c>
      <c r="F49" s="1" t="s">
        <v>205</v>
      </c>
      <c r="G49" s="2">
        <v>5.6758750000000004E-2</v>
      </c>
      <c r="H49" s="3" t="s">
        <v>595</v>
      </c>
      <c r="I49" s="1">
        <v>1</v>
      </c>
      <c r="J49" s="4">
        <f t="shared" si="0"/>
        <v>30.975000000000001</v>
      </c>
    </row>
    <row r="50" spans="1:10" s="1" customFormat="1" ht="12.75">
      <c r="A50" s="1">
        <v>49</v>
      </c>
      <c r="B50" s="1">
        <v>65</v>
      </c>
      <c r="C50" s="1" t="s">
        <v>596</v>
      </c>
      <c r="D50" s="1" t="s">
        <v>597</v>
      </c>
      <c r="E50" s="1" t="s">
        <v>475</v>
      </c>
      <c r="F50" s="1" t="s">
        <v>35</v>
      </c>
      <c r="G50" s="2">
        <v>5.6798425925925926E-2</v>
      </c>
      <c r="H50" s="3" t="s">
        <v>598</v>
      </c>
      <c r="I50" s="1">
        <v>9</v>
      </c>
      <c r="J50" s="4">
        <f t="shared" si="0"/>
        <v>30.954000000000001</v>
      </c>
    </row>
    <row r="51" spans="1:10" s="1" customFormat="1" ht="12.75">
      <c r="A51" s="1">
        <v>50</v>
      </c>
      <c r="B51" s="1">
        <v>28</v>
      </c>
      <c r="C51" s="1" t="s">
        <v>599</v>
      </c>
      <c r="D51" s="1" t="s">
        <v>525</v>
      </c>
      <c r="E51" s="1" t="s">
        <v>475</v>
      </c>
      <c r="F51" s="1" t="s">
        <v>93</v>
      </c>
      <c r="G51" s="2">
        <v>5.6813819444444448E-2</v>
      </c>
      <c r="H51" s="3" t="s">
        <v>600</v>
      </c>
      <c r="I51" s="1">
        <v>5</v>
      </c>
      <c r="J51" s="4">
        <f t="shared" si="0"/>
        <v>30.945</v>
      </c>
    </row>
    <row r="52" spans="1:10" s="1" customFormat="1" ht="12.75">
      <c r="A52" s="1">
        <v>51</v>
      </c>
      <c r="B52" s="1">
        <v>24</v>
      </c>
      <c r="C52" s="1" t="s">
        <v>601</v>
      </c>
      <c r="D52" s="1" t="s">
        <v>525</v>
      </c>
      <c r="E52" s="1" t="s">
        <v>475</v>
      </c>
      <c r="F52" s="1" t="s">
        <v>106</v>
      </c>
      <c r="G52" s="2">
        <v>5.6887245370370376E-2</v>
      </c>
      <c r="H52" s="3" t="s">
        <v>602</v>
      </c>
      <c r="I52" s="1">
        <v>4</v>
      </c>
      <c r="J52" s="4">
        <f t="shared" si="0"/>
        <v>30.905000000000001</v>
      </c>
    </row>
    <row r="53" spans="1:10" s="1" customFormat="1" ht="12.75">
      <c r="A53" s="1">
        <v>52</v>
      </c>
      <c r="B53" s="1">
        <v>126</v>
      </c>
      <c r="C53" s="1" t="s">
        <v>603</v>
      </c>
      <c r="D53" s="1" t="s">
        <v>530</v>
      </c>
      <c r="E53" s="1" t="s">
        <v>490</v>
      </c>
      <c r="F53" s="1" t="s">
        <v>134</v>
      </c>
      <c r="G53" s="2">
        <v>5.7034456018518524E-2</v>
      </c>
      <c r="H53" s="3" t="s">
        <v>604</v>
      </c>
      <c r="I53" s="1">
        <v>5</v>
      </c>
      <c r="J53" s="4">
        <f t="shared" si="0"/>
        <v>30.826000000000001</v>
      </c>
    </row>
    <row r="54" spans="1:10" s="1" customFormat="1" ht="12.75">
      <c r="A54" s="1">
        <v>53</v>
      </c>
      <c r="B54" s="1">
        <v>47</v>
      </c>
      <c r="C54" s="1" t="s">
        <v>605</v>
      </c>
      <c r="D54" s="1" t="s">
        <v>606</v>
      </c>
      <c r="E54" s="1" t="s">
        <v>607</v>
      </c>
      <c r="F54" s="1" t="s">
        <v>93</v>
      </c>
      <c r="G54" s="2">
        <v>5.7886608796296292E-2</v>
      </c>
      <c r="H54" s="3" t="s">
        <v>608</v>
      </c>
      <c r="I54" s="1">
        <v>6</v>
      </c>
      <c r="J54" s="4">
        <f t="shared" si="0"/>
        <v>30.372</v>
      </c>
    </row>
    <row r="55" spans="1:10" s="1" customFormat="1" ht="12.75">
      <c r="A55" s="1">
        <v>54</v>
      </c>
      <c r="B55" s="1">
        <v>120</v>
      </c>
      <c r="C55" s="1" t="s">
        <v>609</v>
      </c>
      <c r="D55" s="1" t="s">
        <v>610</v>
      </c>
      <c r="E55" s="1" t="s">
        <v>611</v>
      </c>
      <c r="F55" s="1" t="s">
        <v>174</v>
      </c>
      <c r="G55" s="2">
        <v>5.8006458333333337E-2</v>
      </c>
      <c r="H55" s="3" t="s">
        <v>612</v>
      </c>
      <c r="I55" s="1">
        <v>1</v>
      </c>
      <c r="J55" s="4">
        <f t="shared" si="0"/>
        <v>30.309000000000001</v>
      </c>
    </row>
    <row r="56" spans="1:10" s="1" customFormat="1" ht="12.75">
      <c r="A56" s="1">
        <v>55</v>
      </c>
      <c r="B56" s="1">
        <v>11</v>
      </c>
      <c r="C56" s="1" t="s">
        <v>613</v>
      </c>
      <c r="D56" s="1" t="s">
        <v>610</v>
      </c>
      <c r="E56" s="1" t="s">
        <v>611</v>
      </c>
      <c r="F56" s="1" t="s">
        <v>106</v>
      </c>
      <c r="G56" s="2">
        <v>5.8053541666666673E-2</v>
      </c>
      <c r="H56" s="3" t="s">
        <v>614</v>
      </c>
      <c r="I56" s="1">
        <v>5</v>
      </c>
      <c r="J56" s="4">
        <f t="shared" si="0"/>
        <v>30.285</v>
      </c>
    </row>
    <row r="57" spans="1:10" s="1" customFormat="1" ht="12.75">
      <c r="A57" s="1">
        <v>56</v>
      </c>
      <c r="B57" s="1">
        <v>66</v>
      </c>
      <c r="C57" s="1" t="s">
        <v>615</v>
      </c>
      <c r="D57" s="1" t="s">
        <v>597</v>
      </c>
      <c r="E57" s="1" t="s">
        <v>475</v>
      </c>
      <c r="F57" s="1" t="s">
        <v>106</v>
      </c>
      <c r="G57" s="2">
        <v>5.8058344907407411E-2</v>
      </c>
      <c r="H57" s="3" t="s">
        <v>616</v>
      </c>
      <c r="I57" s="1">
        <v>6</v>
      </c>
      <c r="J57" s="4">
        <f t="shared" si="0"/>
        <v>30.282</v>
      </c>
    </row>
    <row r="58" spans="1:10" s="1" customFormat="1" ht="12.75">
      <c r="A58" s="1">
        <v>57</v>
      </c>
      <c r="B58" s="1">
        <v>19</v>
      </c>
      <c r="C58" s="1" t="s">
        <v>617</v>
      </c>
      <c r="D58" s="1" t="s">
        <v>530</v>
      </c>
      <c r="E58" s="1" t="s">
        <v>490</v>
      </c>
      <c r="F58" s="1" t="s">
        <v>35</v>
      </c>
      <c r="G58" s="2">
        <v>5.8706944444444444E-2</v>
      </c>
      <c r="H58" s="3" t="s">
        <v>618</v>
      </c>
      <c r="I58" s="1">
        <v>10</v>
      </c>
      <c r="J58" s="4">
        <f t="shared" si="0"/>
        <v>29.946999999999999</v>
      </c>
    </row>
    <row r="59" spans="1:10" s="1" customFormat="1" ht="12.75">
      <c r="A59" s="1">
        <v>58</v>
      </c>
      <c r="B59" s="1">
        <v>89</v>
      </c>
      <c r="C59" s="1" t="s">
        <v>619</v>
      </c>
      <c r="D59" s="1" t="s">
        <v>520</v>
      </c>
      <c r="E59" s="1" t="s">
        <v>620</v>
      </c>
      <c r="F59" s="1" t="s">
        <v>93</v>
      </c>
      <c r="G59" s="2">
        <v>5.9069305555555555E-2</v>
      </c>
      <c r="H59" s="3" t="s">
        <v>621</v>
      </c>
      <c r="I59" s="1">
        <v>7</v>
      </c>
      <c r="J59" s="4">
        <f t="shared" si="0"/>
        <v>29.763999999999999</v>
      </c>
    </row>
    <row r="60" spans="1:10" s="1" customFormat="1" ht="12.75">
      <c r="A60" s="1">
        <v>59</v>
      </c>
      <c r="B60" s="1">
        <v>244</v>
      </c>
      <c r="C60" s="1" t="s">
        <v>622</v>
      </c>
      <c r="D60" s="1" t="s">
        <v>593</v>
      </c>
      <c r="E60" s="1" t="s">
        <v>179</v>
      </c>
      <c r="F60" s="1" t="s">
        <v>181</v>
      </c>
      <c r="G60" s="2">
        <v>5.9100694444444442E-2</v>
      </c>
      <c r="H60" s="3" t="s">
        <v>623</v>
      </c>
      <c r="I60" s="1">
        <v>2</v>
      </c>
      <c r="J60" s="4">
        <f t="shared" si="0"/>
        <v>29.748000000000001</v>
      </c>
    </row>
    <row r="61" spans="1:10" s="1" customFormat="1" ht="12.75">
      <c r="A61" s="1">
        <v>60</v>
      </c>
      <c r="B61" s="1">
        <v>98</v>
      </c>
      <c r="C61" s="1" t="s">
        <v>624</v>
      </c>
      <c r="D61" s="1" t="s">
        <v>625</v>
      </c>
      <c r="E61" s="1" t="s">
        <v>626</v>
      </c>
      <c r="F61" s="1" t="s">
        <v>214</v>
      </c>
      <c r="G61" s="2">
        <v>5.9143067129629634E-2</v>
      </c>
      <c r="H61" s="3" t="s">
        <v>627</v>
      </c>
      <c r="I61" s="1">
        <v>1</v>
      </c>
      <c r="J61" s="4">
        <f t="shared" si="0"/>
        <v>29.727</v>
      </c>
    </row>
    <row r="62" spans="1:10" s="1" customFormat="1" ht="12.75">
      <c r="A62" s="1">
        <v>61</v>
      </c>
      <c r="B62" s="1">
        <v>236</v>
      </c>
      <c r="C62" s="1" t="s">
        <v>628</v>
      </c>
      <c r="D62" s="1" t="s">
        <v>593</v>
      </c>
      <c r="E62" s="1" t="s">
        <v>629</v>
      </c>
      <c r="F62" s="1" t="s">
        <v>126</v>
      </c>
      <c r="G62" s="2">
        <v>5.9151689814814813E-2</v>
      </c>
      <c r="H62" s="3" t="s">
        <v>630</v>
      </c>
      <c r="I62" s="1">
        <v>1</v>
      </c>
      <c r="J62" s="4">
        <f t="shared" si="0"/>
        <v>29.722000000000001</v>
      </c>
    </row>
    <row r="63" spans="1:10" s="1" customFormat="1" ht="12.75">
      <c r="A63" s="1">
        <v>62</v>
      </c>
      <c r="B63" s="1">
        <v>142</v>
      </c>
      <c r="C63" s="1" t="s">
        <v>631</v>
      </c>
      <c r="D63" s="1" t="s">
        <v>548</v>
      </c>
      <c r="E63" s="1" t="s">
        <v>490</v>
      </c>
      <c r="F63" s="1" t="s">
        <v>134</v>
      </c>
      <c r="G63" s="2">
        <v>5.941164351851852E-2</v>
      </c>
      <c r="H63" s="3" t="s">
        <v>632</v>
      </c>
      <c r="I63" s="1">
        <v>6</v>
      </c>
      <c r="J63" s="4">
        <f t="shared" si="0"/>
        <v>29.591999999999999</v>
      </c>
    </row>
    <row r="64" spans="1:10" s="1" customFormat="1" ht="12.75">
      <c r="A64" s="1">
        <v>63</v>
      </c>
      <c r="B64" s="1">
        <v>36</v>
      </c>
      <c r="C64" s="1" t="s">
        <v>633</v>
      </c>
      <c r="D64" s="1" t="s">
        <v>514</v>
      </c>
      <c r="E64" s="1" t="s">
        <v>490</v>
      </c>
      <c r="F64" s="1" t="s">
        <v>19</v>
      </c>
      <c r="G64" s="2">
        <v>5.9453078703703699E-2</v>
      </c>
      <c r="H64" s="3" t="s">
        <v>634</v>
      </c>
      <c r="I64" s="1">
        <v>21</v>
      </c>
      <c r="J64" s="4">
        <f t="shared" si="0"/>
        <v>29.571999999999999</v>
      </c>
    </row>
    <row r="65" spans="1:10" s="1" customFormat="1" ht="12.75">
      <c r="A65" s="1">
        <v>64</v>
      </c>
      <c r="B65" s="1">
        <v>149</v>
      </c>
      <c r="C65" s="1" t="s">
        <v>635</v>
      </c>
      <c r="D65" s="1" t="s">
        <v>497</v>
      </c>
      <c r="E65" s="1" t="s">
        <v>490</v>
      </c>
      <c r="F65" s="1" t="s">
        <v>103</v>
      </c>
      <c r="G65" s="2">
        <v>5.9757974537037038E-2</v>
      </c>
      <c r="H65" s="3" t="s">
        <v>636</v>
      </c>
      <c r="I65" s="1">
        <v>6</v>
      </c>
      <c r="J65" s="4">
        <f t="shared" si="0"/>
        <v>29.420999999999999</v>
      </c>
    </row>
    <row r="66" spans="1:10" s="1" customFormat="1" ht="12.75">
      <c r="A66" s="1">
        <v>65</v>
      </c>
      <c r="B66" s="1">
        <v>35</v>
      </c>
      <c r="C66" s="1" t="s">
        <v>637</v>
      </c>
      <c r="D66" s="1" t="s">
        <v>514</v>
      </c>
      <c r="E66" s="1" t="s">
        <v>490</v>
      </c>
      <c r="F66" s="1" t="s">
        <v>93</v>
      </c>
      <c r="G66" s="2">
        <v>5.9790231481481486E-2</v>
      </c>
      <c r="H66" s="3" t="s">
        <v>638</v>
      </c>
      <c r="I66" s="1">
        <v>8</v>
      </c>
      <c r="J66" s="4">
        <f t="shared" si="0"/>
        <v>29.405000000000001</v>
      </c>
    </row>
    <row r="67" spans="1:10" s="1" customFormat="1" ht="12.75">
      <c r="A67" s="1">
        <v>66</v>
      </c>
      <c r="B67" s="1">
        <v>128</v>
      </c>
      <c r="C67" s="1" t="s">
        <v>639</v>
      </c>
      <c r="D67" s="1" t="s">
        <v>514</v>
      </c>
      <c r="E67" s="1" t="s">
        <v>490</v>
      </c>
      <c r="F67" s="1" t="s">
        <v>174</v>
      </c>
      <c r="G67" s="2">
        <v>5.9791064814814811E-2</v>
      </c>
      <c r="H67" s="3" t="s">
        <v>640</v>
      </c>
      <c r="I67" s="1">
        <v>2</v>
      </c>
      <c r="J67" s="4">
        <f t="shared" ref="J67:J130" si="1">IFERROR(VALUE(H67),"")</f>
        <v>29.404</v>
      </c>
    </row>
    <row r="68" spans="1:10" s="1" customFormat="1" ht="12.75">
      <c r="A68" s="1">
        <v>67</v>
      </c>
      <c r="B68" s="1">
        <v>87</v>
      </c>
      <c r="C68" s="1" t="s">
        <v>641</v>
      </c>
      <c r="D68" s="1" t="s">
        <v>642</v>
      </c>
      <c r="E68" s="1" t="s">
        <v>494</v>
      </c>
      <c r="F68" s="1" t="s">
        <v>93</v>
      </c>
      <c r="G68" s="2">
        <v>6.0530127314814809E-2</v>
      </c>
      <c r="H68" s="3" t="s">
        <v>643</v>
      </c>
      <c r="I68" s="1">
        <v>9</v>
      </c>
      <c r="J68" s="4">
        <f t="shared" si="1"/>
        <v>29.045000000000002</v>
      </c>
    </row>
    <row r="69" spans="1:10" s="1" customFormat="1" ht="12.75">
      <c r="A69" s="1">
        <v>68</v>
      </c>
      <c r="B69" s="1">
        <v>49</v>
      </c>
      <c r="C69" s="1" t="s">
        <v>644</v>
      </c>
      <c r="D69" s="1" t="s">
        <v>606</v>
      </c>
      <c r="E69" s="1" t="s">
        <v>607</v>
      </c>
      <c r="F69" s="1" t="s">
        <v>93</v>
      </c>
      <c r="G69" s="2">
        <v>6.0532407407407403E-2</v>
      </c>
      <c r="H69" s="3" t="s">
        <v>645</v>
      </c>
      <c r="I69" s="1">
        <v>10</v>
      </c>
      <c r="J69" s="4">
        <f t="shared" si="1"/>
        <v>29.044</v>
      </c>
    </row>
    <row r="70" spans="1:10" s="1" customFormat="1" ht="12.75">
      <c r="A70" s="1">
        <v>69</v>
      </c>
      <c r="B70" s="1">
        <v>32</v>
      </c>
      <c r="C70" s="1" t="s">
        <v>646</v>
      </c>
      <c r="D70" s="1" t="s">
        <v>514</v>
      </c>
      <c r="E70" s="1" t="s">
        <v>490</v>
      </c>
      <c r="F70" s="1" t="s">
        <v>106</v>
      </c>
      <c r="G70" s="2">
        <v>6.0548726851851857E-2</v>
      </c>
      <c r="H70" s="3" t="s">
        <v>647</v>
      </c>
      <c r="I70" s="1">
        <v>7</v>
      </c>
      <c r="J70" s="4">
        <f t="shared" si="1"/>
        <v>29.036999999999999</v>
      </c>
    </row>
    <row r="71" spans="1:10" s="1" customFormat="1" ht="12.75">
      <c r="A71" s="1">
        <v>70</v>
      </c>
      <c r="B71" s="1">
        <v>9</v>
      </c>
      <c r="C71" s="1" t="s">
        <v>648</v>
      </c>
      <c r="D71" s="1" t="s">
        <v>474</v>
      </c>
      <c r="E71" s="1" t="s">
        <v>475</v>
      </c>
      <c r="F71" s="1" t="s">
        <v>106</v>
      </c>
      <c r="G71" s="2">
        <v>6.0548854166666666E-2</v>
      </c>
      <c r="H71" s="3" t="s">
        <v>649</v>
      </c>
      <c r="I71" s="1">
        <v>8</v>
      </c>
      <c r="J71" s="4">
        <f t="shared" si="1"/>
        <v>29.036000000000001</v>
      </c>
    </row>
    <row r="72" spans="1:10" s="1" customFormat="1" ht="12.75">
      <c r="A72" s="1">
        <v>71</v>
      </c>
      <c r="B72" s="1">
        <v>86</v>
      </c>
      <c r="C72" s="1" t="s">
        <v>650</v>
      </c>
      <c r="D72" s="1" t="s">
        <v>642</v>
      </c>
      <c r="E72" s="1" t="s">
        <v>494</v>
      </c>
      <c r="F72" s="1" t="s">
        <v>268</v>
      </c>
      <c r="G72" s="2">
        <v>6.0561898148148142E-2</v>
      </c>
      <c r="H72" s="3" t="s">
        <v>651</v>
      </c>
      <c r="I72" s="1">
        <v>2</v>
      </c>
      <c r="J72" s="4">
        <f t="shared" si="1"/>
        <v>29.03</v>
      </c>
    </row>
    <row r="73" spans="1:10" s="1" customFormat="1" ht="12.75">
      <c r="A73" s="1">
        <v>72</v>
      </c>
      <c r="B73" s="1">
        <v>215</v>
      </c>
      <c r="C73" s="1" t="s">
        <v>652</v>
      </c>
      <c r="D73" s="1" t="s">
        <v>593</v>
      </c>
      <c r="E73" s="1" t="s">
        <v>653</v>
      </c>
      <c r="F73" s="1" t="s">
        <v>181</v>
      </c>
      <c r="G73" s="2">
        <v>6.0589965277777776E-2</v>
      </c>
      <c r="H73" s="3" t="s">
        <v>654</v>
      </c>
      <c r="I73" s="1">
        <v>3</v>
      </c>
      <c r="J73" s="4">
        <f t="shared" si="1"/>
        <v>29.016999999999999</v>
      </c>
    </row>
    <row r="74" spans="1:10" s="1" customFormat="1" ht="12.75">
      <c r="A74" s="1">
        <v>73</v>
      </c>
      <c r="B74" s="1">
        <v>60</v>
      </c>
      <c r="C74" s="1" t="s">
        <v>655</v>
      </c>
      <c r="D74" s="1" t="s">
        <v>597</v>
      </c>
      <c r="E74" s="1" t="s">
        <v>475</v>
      </c>
      <c r="F74" s="1" t="s">
        <v>93</v>
      </c>
      <c r="G74" s="2">
        <v>6.0592696759259261E-2</v>
      </c>
      <c r="H74" s="3" t="s">
        <v>656</v>
      </c>
      <c r="I74" s="1">
        <v>11</v>
      </c>
      <c r="J74" s="4">
        <f t="shared" si="1"/>
        <v>29.015000000000001</v>
      </c>
    </row>
    <row r="75" spans="1:10" s="1" customFormat="1" ht="12.75">
      <c r="A75" s="1">
        <v>74</v>
      </c>
      <c r="B75" s="1">
        <v>48</v>
      </c>
      <c r="C75" s="1" t="s">
        <v>657</v>
      </c>
      <c r="D75" s="1" t="s">
        <v>606</v>
      </c>
      <c r="E75" s="1" t="s">
        <v>607</v>
      </c>
      <c r="F75" s="1" t="s">
        <v>106</v>
      </c>
      <c r="G75" s="2">
        <v>6.062013888888889E-2</v>
      </c>
      <c r="H75" s="3" t="s">
        <v>658</v>
      </c>
      <c r="I75" s="1">
        <v>9</v>
      </c>
      <c r="J75" s="4">
        <f t="shared" si="1"/>
        <v>29.001999999999999</v>
      </c>
    </row>
    <row r="76" spans="1:10" s="1" customFormat="1" ht="12.75">
      <c r="A76" s="1">
        <v>75</v>
      </c>
      <c r="B76" s="1">
        <v>29</v>
      </c>
      <c r="C76" s="1" t="s">
        <v>659</v>
      </c>
      <c r="D76" s="1" t="s">
        <v>525</v>
      </c>
      <c r="E76" s="1" t="s">
        <v>475</v>
      </c>
      <c r="F76" s="1" t="s">
        <v>268</v>
      </c>
      <c r="G76" s="2">
        <v>6.0704328703703701E-2</v>
      </c>
      <c r="H76" s="3" t="s">
        <v>660</v>
      </c>
      <c r="I76" s="1">
        <v>3</v>
      </c>
      <c r="J76" s="4">
        <f t="shared" si="1"/>
        <v>28.962</v>
      </c>
    </row>
    <row r="77" spans="1:10" s="1" customFormat="1" ht="12.75">
      <c r="A77" s="1">
        <v>76</v>
      </c>
      <c r="B77" s="1">
        <v>205</v>
      </c>
      <c r="C77" s="1" t="s">
        <v>661</v>
      </c>
      <c r="D77" s="1" t="s">
        <v>593</v>
      </c>
      <c r="E77" s="1" t="s">
        <v>594</v>
      </c>
      <c r="F77" s="1" t="s">
        <v>126</v>
      </c>
      <c r="G77" s="2">
        <v>6.1569641203703701E-2</v>
      </c>
      <c r="H77" s="3" t="s">
        <v>662</v>
      </c>
      <c r="I77" s="1">
        <v>2</v>
      </c>
      <c r="J77" s="4">
        <f t="shared" si="1"/>
        <v>28.555</v>
      </c>
    </row>
    <row r="78" spans="1:10" s="1" customFormat="1" ht="12.75">
      <c r="A78" s="1">
        <v>77</v>
      </c>
      <c r="B78" s="1">
        <v>76</v>
      </c>
      <c r="C78" s="1" t="s">
        <v>663</v>
      </c>
      <c r="D78" s="1" t="s">
        <v>548</v>
      </c>
      <c r="E78" s="1" t="s">
        <v>490</v>
      </c>
      <c r="F78" s="1" t="s">
        <v>35</v>
      </c>
      <c r="G78" s="2">
        <v>6.1969016203703708E-2</v>
      </c>
      <c r="H78" s="3" t="s">
        <v>664</v>
      </c>
      <c r="I78" s="1">
        <v>11</v>
      </c>
      <c r="J78" s="4">
        <f t="shared" si="1"/>
        <v>28.370999999999999</v>
      </c>
    </row>
    <row r="79" spans="1:10" s="1" customFormat="1" ht="12.75">
      <c r="A79" s="1">
        <v>78</v>
      </c>
      <c r="B79" s="1">
        <v>57</v>
      </c>
      <c r="C79" s="1" t="s">
        <v>665</v>
      </c>
      <c r="D79" s="1" t="s">
        <v>597</v>
      </c>
      <c r="E79" s="1" t="s">
        <v>475</v>
      </c>
      <c r="F79" s="1" t="s">
        <v>106</v>
      </c>
      <c r="G79" s="2">
        <v>6.2704826388888898E-2</v>
      </c>
      <c r="H79" s="3" t="s">
        <v>666</v>
      </c>
      <c r="I79" s="1">
        <v>10</v>
      </c>
      <c r="J79" s="4">
        <f t="shared" si="1"/>
        <v>28.038</v>
      </c>
    </row>
    <row r="80" spans="1:10" s="1" customFormat="1" ht="12.75">
      <c r="A80" s="1">
        <v>79</v>
      </c>
      <c r="B80" s="1">
        <v>138</v>
      </c>
      <c r="C80" s="1" t="s">
        <v>667</v>
      </c>
      <c r="D80" s="1" t="s">
        <v>548</v>
      </c>
      <c r="E80" s="1" t="s">
        <v>490</v>
      </c>
      <c r="F80" s="1" t="s">
        <v>134</v>
      </c>
      <c r="G80" s="2">
        <v>6.2866273148148147E-2</v>
      </c>
      <c r="H80" s="3" t="s">
        <v>668</v>
      </c>
      <c r="I80" s="1">
        <v>7</v>
      </c>
      <c r="J80" s="4">
        <f t="shared" si="1"/>
        <v>27.966000000000001</v>
      </c>
    </row>
    <row r="81" spans="1:10" s="1" customFormat="1" ht="12.75">
      <c r="A81" s="1">
        <v>80</v>
      </c>
      <c r="B81" s="1">
        <v>125</v>
      </c>
      <c r="C81" s="1" t="s">
        <v>669</v>
      </c>
      <c r="D81" s="1" t="s">
        <v>530</v>
      </c>
      <c r="E81" s="1" t="s">
        <v>490</v>
      </c>
      <c r="F81" s="1" t="s">
        <v>103</v>
      </c>
      <c r="G81" s="2">
        <v>6.2869606481481488E-2</v>
      </c>
      <c r="H81" s="3" t="s">
        <v>670</v>
      </c>
      <c r="I81" s="1">
        <v>7</v>
      </c>
      <c r="J81" s="4">
        <f t="shared" si="1"/>
        <v>27.965</v>
      </c>
    </row>
    <row r="82" spans="1:10" s="1" customFormat="1" ht="12.75">
      <c r="A82" s="1">
        <v>81</v>
      </c>
      <c r="B82" s="1">
        <v>75</v>
      </c>
      <c r="C82" s="1" t="s">
        <v>671</v>
      </c>
      <c r="D82" s="1" t="s">
        <v>548</v>
      </c>
      <c r="E82" s="1" t="s">
        <v>490</v>
      </c>
      <c r="F82" s="1" t="s">
        <v>19</v>
      </c>
      <c r="G82" s="2">
        <v>6.2874548611111108E-2</v>
      </c>
      <c r="H82" s="3" t="s">
        <v>672</v>
      </c>
      <c r="I82" s="1">
        <v>22</v>
      </c>
      <c r="J82" s="4">
        <f t="shared" si="1"/>
        <v>27.962</v>
      </c>
    </row>
    <row r="83" spans="1:10" s="1" customFormat="1" ht="12.75">
      <c r="A83" s="1">
        <v>82</v>
      </c>
      <c r="B83" s="1">
        <v>223</v>
      </c>
      <c r="C83" s="1" t="s">
        <v>673</v>
      </c>
      <c r="D83" s="1" t="s">
        <v>593</v>
      </c>
      <c r="E83" s="1" t="s">
        <v>410</v>
      </c>
      <c r="F83" s="1" t="s">
        <v>205</v>
      </c>
      <c r="G83" s="2">
        <v>6.2889560185185184E-2</v>
      </c>
      <c r="H83" s="3" t="s">
        <v>674</v>
      </c>
      <c r="I83" s="1">
        <v>2</v>
      </c>
      <c r="J83" s="4">
        <f t="shared" si="1"/>
        <v>27.956</v>
      </c>
    </row>
    <row r="84" spans="1:10" s="1" customFormat="1" ht="12.75">
      <c r="A84" s="1">
        <v>83</v>
      </c>
      <c r="B84" s="1">
        <v>251</v>
      </c>
      <c r="C84" s="1" t="s">
        <v>675</v>
      </c>
      <c r="D84" s="1" t="s">
        <v>593</v>
      </c>
      <c r="E84" s="1" t="s">
        <v>653</v>
      </c>
      <c r="F84" s="1" t="s">
        <v>181</v>
      </c>
      <c r="G84" s="2">
        <v>6.2927465277777775E-2</v>
      </c>
      <c r="H84" s="3" t="s">
        <v>676</v>
      </c>
      <c r="I84" s="1">
        <v>4</v>
      </c>
      <c r="J84" s="4">
        <f t="shared" si="1"/>
        <v>27.939</v>
      </c>
    </row>
    <row r="85" spans="1:10" s="1" customFormat="1" ht="12.75">
      <c r="A85" s="1">
        <v>84</v>
      </c>
      <c r="B85" s="1">
        <v>147</v>
      </c>
      <c r="C85" s="1" t="s">
        <v>677</v>
      </c>
      <c r="D85" s="1" t="s">
        <v>497</v>
      </c>
      <c r="E85" s="1" t="s">
        <v>490</v>
      </c>
      <c r="F85" s="1" t="s">
        <v>134</v>
      </c>
      <c r="G85" s="2">
        <v>6.3099861111111114E-2</v>
      </c>
      <c r="H85" s="3" t="s">
        <v>678</v>
      </c>
      <c r="I85" s="1">
        <v>8</v>
      </c>
      <c r="J85" s="4">
        <f t="shared" si="1"/>
        <v>27.863</v>
      </c>
    </row>
    <row r="86" spans="1:10" s="1" customFormat="1" ht="12.75">
      <c r="A86" s="1">
        <v>85</v>
      </c>
      <c r="B86" s="1">
        <v>56</v>
      </c>
      <c r="C86" s="1" t="s">
        <v>679</v>
      </c>
      <c r="D86" s="1" t="s">
        <v>597</v>
      </c>
      <c r="E86" s="1" t="s">
        <v>475</v>
      </c>
      <c r="F86" s="1" t="s">
        <v>93</v>
      </c>
      <c r="G86" s="2">
        <v>6.3170624999999994E-2</v>
      </c>
      <c r="H86" s="3" t="s">
        <v>680</v>
      </c>
      <c r="I86" s="1">
        <v>12</v>
      </c>
      <c r="J86" s="4">
        <f t="shared" si="1"/>
        <v>27.831</v>
      </c>
    </row>
    <row r="87" spans="1:10" s="1" customFormat="1" ht="12.75">
      <c r="A87" s="1">
        <v>86</v>
      </c>
      <c r="B87" s="1">
        <v>85</v>
      </c>
      <c r="C87" s="1" t="s">
        <v>681</v>
      </c>
      <c r="D87" s="1" t="s">
        <v>642</v>
      </c>
      <c r="E87" s="1" t="s">
        <v>494</v>
      </c>
      <c r="F87" s="1" t="s">
        <v>106</v>
      </c>
      <c r="G87" s="2">
        <v>6.3241296296296295E-2</v>
      </c>
      <c r="H87" s="3" t="s">
        <v>682</v>
      </c>
      <c r="I87" s="1">
        <v>11</v>
      </c>
      <c r="J87" s="4">
        <f t="shared" si="1"/>
        <v>27.8</v>
      </c>
    </row>
    <row r="88" spans="1:10" s="1" customFormat="1" ht="12.75">
      <c r="A88" s="1">
        <v>87</v>
      </c>
      <c r="B88" s="1">
        <v>207</v>
      </c>
      <c r="C88" s="1" t="s">
        <v>683</v>
      </c>
      <c r="D88" s="1" t="s">
        <v>593</v>
      </c>
      <c r="E88" s="1" t="s">
        <v>594</v>
      </c>
      <c r="F88" s="1" t="s">
        <v>181</v>
      </c>
      <c r="G88" s="2">
        <v>6.3277893518518522E-2</v>
      </c>
      <c r="H88" s="3" t="s">
        <v>684</v>
      </c>
      <c r="I88" s="1">
        <v>5</v>
      </c>
      <c r="J88" s="4">
        <f t="shared" si="1"/>
        <v>27.783999999999999</v>
      </c>
    </row>
    <row r="89" spans="1:10" s="1" customFormat="1" ht="12.75">
      <c r="A89" s="1">
        <v>88</v>
      </c>
      <c r="B89" s="1">
        <v>80</v>
      </c>
      <c r="C89" s="1" t="s">
        <v>685</v>
      </c>
      <c r="D89" s="1" t="s">
        <v>686</v>
      </c>
      <c r="E89" s="1" t="s">
        <v>478</v>
      </c>
      <c r="F89" s="1" t="s">
        <v>106</v>
      </c>
      <c r="G89" s="2">
        <v>6.3709421296296295E-2</v>
      </c>
      <c r="H89" s="3" t="s">
        <v>687</v>
      </c>
      <c r="I89" s="1">
        <v>12</v>
      </c>
      <c r="J89" s="4">
        <f t="shared" si="1"/>
        <v>27.596</v>
      </c>
    </row>
    <row r="90" spans="1:10" s="1" customFormat="1" ht="12.75">
      <c r="A90" s="1">
        <v>89</v>
      </c>
      <c r="B90" s="1">
        <v>81</v>
      </c>
      <c r="C90" s="1" t="s">
        <v>688</v>
      </c>
      <c r="D90" s="1" t="s">
        <v>686</v>
      </c>
      <c r="E90" s="1" t="s">
        <v>478</v>
      </c>
      <c r="F90" s="1" t="s">
        <v>19</v>
      </c>
      <c r="G90" s="2">
        <v>6.4213159722222218E-2</v>
      </c>
      <c r="H90" s="3" t="s">
        <v>689</v>
      </c>
      <c r="I90" s="1">
        <v>23</v>
      </c>
      <c r="J90" s="4">
        <f t="shared" si="1"/>
        <v>27.38</v>
      </c>
    </row>
    <row r="91" spans="1:10" s="1" customFormat="1" ht="12.75">
      <c r="A91" s="1">
        <v>90</v>
      </c>
      <c r="B91" s="1">
        <v>243</v>
      </c>
      <c r="C91" s="1" t="s">
        <v>690</v>
      </c>
      <c r="D91" s="1" t="s">
        <v>597</v>
      </c>
      <c r="E91" s="1" t="s">
        <v>475</v>
      </c>
      <c r="F91" s="1" t="s">
        <v>205</v>
      </c>
      <c r="G91" s="2">
        <v>6.4294027777777776E-2</v>
      </c>
      <c r="H91" s="3" t="s">
        <v>691</v>
      </c>
      <c r="I91" s="1">
        <v>3</v>
      </c>
      <c r="J91" s="4">
        <f t="shared" si="1"/>
        <v>27.344999999999999</v>
      </c>
    </row>
    <row r="92" spans="1:10" s="1" customFormat="1" ht="12.75">
      <c r="A92" s="1">
        <v>91</v>
      </c>
      <c r="B92" s="1">
        <v>150</v>
      </c>
      <c r="C92" s="1" t="s">
        <v>692</v>
      </c>
      <c r="D92" s="1" t="s">
        <v>497</v>
      </c>
      <c r="E92" s="1" t="s">
        <v>490</v>
      </c>
      <c r="F92" s="1" t="s">
        <v>134</v>
      </c>
      <c r="G92" s="2">
        <v>6.5498842592592588E-2</v>
      </c>
      <c r="H92" s="3" t="s">
        <v>693</v>
      </c>
      <c r="I92" s="1">
        <v>9</v>
      </c>
      <c r="J92" s="4">
        <f t="shared" si="1"/>
        <v>26.841999999999999</v>
      </c>
    </row>
    <row r="93" spans="1:10" s="1" customFormat="1" ht="12.75">
      <c r="A93" s="1">
        <v>92</v>
      </c>
      <c r="B93" s="1">
        <v>72</v>
      </c>
      <c r="C93" s="1" t="s">
        <v>694</v>
      </c>
      <c r="D93" s="1" t="s">
        <v>695</v>
      </c>
      <c r="E93" s="1" t="s">
        <v>475</v>
      </c>
      <c r="F93" s="1" t="s">
        <v>106</v>
      </c>
      <c r="G93" s="2">
        <v>6.575765046296296E-2</v>
      </c>
      <c r="H93" s="3" t="s">
        <v>696</v>
      </c>
      <c r="I93" s="1">
        <v>13</v>
      </c>
      <c r="J93" s="4">
        <f t="shared" si="1"/>
        <v>26.736000000000001</v>
      </c>
    </row>
    <row r="94" spans="1:10" s="1" customFormat="1" ht="12.75">
      <c r="A94" s="1">
        <v>93</v>
      </c>
      <c r="B94" s="1">
        <v>50</v>
      </c>
      <c r="C94" s="1" t="s">
        <v>697</v>
      </c>
      <c r="D94" s="1" t="s">
        <v>698</v>
      </c>
      <c r="E94" s="1" t="s">
        <v>557</v>
      </c>
      <c r="F94" s="1" t="s">
        <v>699</v>
      </c>
      <c r="G94" s="2">
        <v>6.6038912037037031E-2</v>
      </c>
      <c r="H94" s="3" t="s">
        <v>700</v>
      </c>
      <c r="I94" s="1">
        <v>1</v>
      </c>
      <c r="J94" s="4">
        <f t="shared" si="1"/>
        <v>26.623000000000001</v>
      </c>
    </row>
    <row r="95" spans="1:10" s="1" customFormat="1" ht="12.75">
      <c r="A95" s="1">
        <v>94</v>
      </c>
      <c r="B95" s="1">
        <v>53</v>
      </c>
      <c r="C95" s="1" t="s">
        <v>701</v>
      </c>
      <c r="D95" s="1" t="s">
        <v>698</v>
      </c>
      <c r="E95" s="1" t="s">
        <v>557</v>
      </c>
      <c r="F95" s="1" t="s">
        <v>35</v>
      </c>
      <c r="G95" s="2">
        <v>6.6039791666666667E-2</v>
      </c>
      <c r="H95" s="3" t="s">
        <v>702</v>
      </c>
      <c r="I95" s="1">
        <v>12</v>
      </c>
      <c r="J95" s="4">
        <f t="shared" si="1"/>
        <v>26.622</v>
      </c>
    </row>
    <row r="96" spans="1:10" s="1" customFormat="1" ht="12.75">
      <c r="A96" s="1">
        <v>95</v>
      </c>
      <c r="B96" s="1">
        <v>51</v>
      </c>
      <c r="C96" s="1" t="s">
        <v>703</v>
      </c>
      <c r="D96" s="1" t="s">
        <v>698</v>
      </c>
      <c r="E96" s="1" t="s">
        <v>557</v>
      </c>
      <c r="F96" s="1" t="s">
        <v>93</v>
      </c>
      <c r="G96" s="2">
        <v>6.6043067129629637E-2</v>
      </c>
      <c r="H96" s="3" t="s">
        <v>704</v>
      </c>
      <c r="I96" s="1">
        <v>13</v>
      </c>
      <c r="J96" s="4">
        <f t="shared" si="1"/>
        <v>26.620999999999999</v>
      </c>
    </row>
    <row r="97" spans="1:10" s="1" customFormat="1" ht="12.75">
      <c r="A97" s="1">
        <v>96</v>
      </c>
      <c r="B97" s="1">
        <v>52</v>
      </c>
      <c r="C97" s="1" t="s">
        <v>705</v>
      </c>
      <c r="D97" s="1" t="s">
        <v>698</v>
      </c>
      <c r="E97" s="1" t="s">
        <v>557</v>
      </c>
      <c r="F97" s="1" t="s">
        <v>699</v>
      </c>
      <c r="G97" s="2">
        <v>6.6047534722222231E-2</v>
      </c>
      <c r="H97" s="3" t="s">
        <v>706</v>
      </c>
      <c r="I97" s="1">
        <v>2</v>
      </c>
      <c r="J97" s="4">
        <f t="shared" si="1"/>
        <v>26.619</v>
      </c>
    </row>
    <row r="98" spans="1:10" s="1" customFormat="1" ht="12.75">
      <c r="A98" s="1">
        <v>97</v>
      </c>
      <c r="B98" s="1">
        <v>204</v>
      </c>
      <c r="C98" s="1" t="s">
        <v>707</v>
      </c>
      <c r="D98" s="1" t="s">
        <v>593</v>
      </c>
      <c r="E98" s="1" t="s">
        <v>653</v>
      </c>
      <c r="F98" s="1" t="s">
        <v>181</v>
      </c>
      <c r="G98" s="2">
        <v>6.6059641203703709E-2</v>
      </c>
      <c r="H98" s="3" t="s">
        <v>708</v>
      </c>
      <c r="I98" s="1">
        <v>6</v>
      </c>
      <c r="J98" s="4">
        <f t="shared" si="1"/>
        <v>26.614000000000001</v>
      </c>
    </row>
    <row r="99" spans="1:10" s="1" customFormat="1" ht="12.75">
      <c r="A99" s="1">
        <v>98</v>
      </c>
      <c r="B99" s="1">
        <v>141</v>
      </c>
      <c r="C99" s="1" t="s">
        <v>709</v>
      </c>
      <c r="D99" s="1" t="s">
        <v>548</v>
      </c>
      <c r="E99" s="1" t="s">
        <v>490</v>
      </c>
      <c r="F99" s="1" t="s">
        <v>134</v>
      </c>
      <c r="G99" s="2">
        <v>6.6329085648148142E-2</v>
      </c>
      <c r="H99" s="3" t="s">
        <v>710</v>
      </c>
      <c r="I99" s="1">
        <v>10</v>
      </c>
      <c r="J99" s="4">
        <f t="shared" si="1"/>
        <v>26.506</v>
      </c>
    </row>
    <row r="100" spans="1:10" s="1" customFormat="1" ht="12.75">
      <c r="A100" s="1">
        <v>99</v>
      </c>
      <c r="B100" s="1">
        <v>22</v>
      </c>
      <c r="C100" s="1" t="s">
        <v>711</v>
      </c>
      <c r="D100" s="1" t="s">
        <v>525</v>
      </c>
      <c r="E100" s="1" t="s">
        <v>475</v>
      </c>
      <c r="F100" s="1" t="s">
        <v>268</v>
      </c>
      <c r="G100" s="2">
        <v>6.6659791666666676E-2</v>
      </c>
      <c r="H100" s="3" t="s">
        <v>712</v>
      </c>
      <c r="I100" s="1">
        <v>4</v>
      </c>
      <c r="J100" s="4">
        <f t="shared" si="1"/>
        <v>26.375</v>
      </c>
    </row>
    <row r="101" spans="1:10" s="1" customFormat="1" ht="12.75">
      <c r="A101" s="1">
        <v>100</v>
      </c>
      <c r="B101" s="1">
        <v>102</v>
      </c>
      <c r="C101" s="1" t="s">
        <v>713</v>
      </c>
      <c r="D101" s="1" t="s">
        <v>497</v>
      </c>
      <c r="E101" s="1" t="s">
        <v>490</v>
      </c>
      <c r="F101" s="1" t="s">
        <v>35</v>
      </c>
      <c r="G101" s="2">
        <v>6.6765601851851861E-2</v>
      </c>
      <c r="H101" s="3" t="s">
        <v>714</v>
      </c>
      <c r="I101" s="1">
        <v>13</v>
      </c>
      <c r="J101" s="4">
        <f t="shared" si="1"/>
        <v>26.332999999999998</v>
      </c>
    </row>
    <row r="102" spans="1:10" s="1" customFormat="1" ht="12.75">
      <c r="A102" s="1">
        <v>101</v>
      </c>
      <c r="B102" s="1">
        <v>237</v>
      </c>
      <c r="C102" s="1" t="s">
        <v>715</v>
      </c>
      <c r="D102" s="1" t="s">
        <v>593</v>
      </c>
      <c r="E102" s="1" t="s">
        <v>716</v>
      </c>
      <c r="F102" s="1" t="s">
        <v>205</v>
      </c>
      <c r="G102" s="2">
        <v>6.6787731481481483E-2</v>
      </c>
      <c r="H102" s="3" t="s">
        <v>717</v>
      </c>
      <c r="I102" s="1">
        <v>4</v>
      </c>
      <c r="J102" s="4">
        <f t="shared" si="1"/>
        <v>26.324000000000002</v>
      </c>
    </row>
    <row r="103" spans="1:10" s="1" customFormat="1" ht="12.75">
      <c r="A103" s="1">
        <v>102</v>
      </c>
      <c r="B103" s="1">
        <v>26</v>
      </c>
      <c r="C103" s="1" t="s">
        <v>718</v>
      </c>
      <c r="D103" s="1" t="s">
        <v>525</v>
      </c>
      <c r="E103" s="1" t="s">
        <v>475</v>
      </c>
      <c r="F103" s="1" t="s">
        <v>106</v>
      </c>
      <c r="G103" s="2">
        <v>6.7087453703703712E-2</v>
      </c>
      <c r="H103" s="3" t="s">
        <v>719</v>
      </c>
      <c r="I103" s="1">
        <v>14</v>
      </c>
      <c r="J103" s="4">
        <f t="shared" si="1"/>
        <v>26.206</v>
      </c>
    </row>
    <row r="104" spans="1:10" s="1" customFormat="1" ht="12.75">
      <c r="A104" s="1">
        <v>103</v>
      </c>
      <c r="B104" s="1">
        <v>238</v>
      </c>
      <c r="C104" s="1" t="s">
        <v>720</v>
      </c>
      <c r="D104" s="1" t="s">
        <v>593</v>
      </c>
      <c r="E104" s="1" t="s">
        <v>568</v>
      </c>
      <c r="F104" s="1" t="s">
        <v>181</v>
      </c>
      <c r="G104" s="2">
        <v>6.7444884259259263E-2</v>
      </c>
      <c r="H104" s="3" t="s">
        <v>721</v>
      </c>
      <c r="I104" s="1">
        <v>7</v>
      </c>
      <c r="J104" s="4">
        <f t="shared" si="1"/>
        <v>26.068000000000001</v>
      </c>
    </row>
    <row r="105" spans="1:10" s="1" customFormat="1" ht="12.75">
      <c r="A105" s="1">
        <v>104</v>
      </c>
      <c r="B105" s="1">
        <v>230</v>
      </c>
      <c r="C105" s="1" t="s">
        <v>722</v>
      </c>
      <c r="D105" s="1" t="s">
        <v>593</v>
      </c>
      <c r="E105" s="1" t="s">
        <v>653</v>
      </c>
      <c r="F105" s="1" t="s">
        <v>205</v>
      </c>
      <c r="G105" s="2">
        <v>6.7617546296296294E-2</v>
      </c>
      <c r="H105" s="3" t="s">
        <v>723</v>
      </c>
      <c r="I105" s="1">
        <v>5</v>
      </c>
      <c r="J105" s="4">
        <f t="shared" si="1"/>
        <v>26.001000000000001</v>
      </c>
    </row>
    <row r="106" spans="1:10" s="1" customFormat="1" ht="12.75">
      <c r="A106" s="1">
        <v>105</v>
      </c>
      <c r="B106" s="1">
        <v>83</v>
      </c>
      <c r="C106" s="1" t="s">
        <v>724</v>
      </c>
      <c r="D106" s="1" t="s">
        <v>686</v>
      </c>
      <c r="E106" s="1" t="s">
        <v>478</v>
      </c>
      <c r="F106" s="1" t="s">
        <v>268</v>
      </c>
      <c r="G106" s="2">
        <v>6.7941643518518516E-2</v>
      </c>
      <c r="H106" s="3" t="s">
        <v>725</v>
      </c>
      <c r="I106" s="1">
        <v>5</v>
      </c>
      <c r="J106" s="4">
        <f t="shared" si="1"/>
        <v>25.876999999999999</v>
      </c>
    </row>
    <row r="107" spans="1:10" s="1" customFormat="1" ht="12.75">
      <c r="A107" s="1">
        <v>106</v>
      </c>
      <c r="B107" s="1">
        <v>249</v>
      </c>
      <c r="C107" s="1" t="s">
        <v>726</v>
      </c>
      <c r="D107" s="1" t="s">
        <v>520</v>
      </c>
      <c r="E107" s="1" t="s">
        <v>179</v>
      </c>
      <c r="F107" s="1" t="s">
        <v>126</v>
      </c>
      <c r="G107" s="2">
        <v>6.8221099537037033E-2</v>
      </c>
      <c r="H107" s="3" t="s">
        <v>727</v>
      </c>
      <c r="I107" s="1">
        <v>3</v>
      </c>
      <c r="J107" s="4">
        <f t="shared" si="1"/>
        <v>25.771000000000001</v>
      </c>
    </row>
    <row r="108" spans="1:10" s="1" customFormat="1" ht="12.75">
      <c r="A108" s="1">
        <v>107</v>
      </c>
      <c r="B108" s="1">
        <v>252</v>
      </c>
      <c r="C108" s="1" t="s">
        <v>728</v>
      </c>
      <c r="D108" s="1" t="s">
        <v>593</v>
      </c>
      <c r="E108" s="1" t="s">
        <v>729</v>
      </c>
      <c r="F108" s="1" t="s">
        <v>205</v>
      </c>
      <c r="G108" s="2">
        <v>6.8246064814814808E-2</v>
      </c>
      <c r="H108" s="3" t="s">
        <v>730</v>
      </c>
      <c r="I108" s="1">
        <v>6</v>
      </c>
      <c r="J108" s="4">
        <f t="shared" si="1"/>
        <v>25.762</v>
      </c>
    </row>
    <row r="109" spans="1:10" s="1" customFormat="1" ht="12.75">
      <c r="A109" s="1">
        <v>108</v>
      </c>
      <c r="B109" s="1">
        <v>248</v>
      </c>
      <c r="C109" s="1" t="s">
        <v>731</v>
      </c>
      <c r="D109" s="1" t="s">
        <v>593</v>
      </c>
      <c r="E109" s="1" t="s">
        <v>568</v>
      </c>
      <c r="F109" s="1" t="s">
        <v>126</v>
      </c>
      <c r="G109" s="2">
        <v>6.8451527777777785E-2</v>
      </c>
      <c r="H109" s="3" t="s">
        <v>732</v>
      </c>
      <c r="I109" s="1">
        <v>4</v>
      </c>
      <c r="J109" s="4">
        <f t="shared" si="1"/>
        <v>25.684000000000001</v>
      </c>
    </row>
    <row r="110" spans="1:10" s="1" customFormat="1" ht="12.75">
      <c r="A110" s="1">
        <v>109</v>
      </c>
      <c r="B110" s="1">
        <v>82</v>
      </c>
      <c r="C110" s="1" t="s">
        <v>733</v>
      </c>
      <c r="D110" s="1" t="s">
        <v>686</v>
      </c>
      <c r="E110" s="1" t="s">
        <v>478</v>
      </c>
      <c r="F110" s="1" t="s">
        <v>19</v>
      </c>
      <c r="G110" s="2">
        <v>6.901935185185186E-2</v>
      </c>
      <c r="H110" s="3" t="s">
        <v>734</v>
      </c>
      <c r="I110" s="1">
        <v>24</v>
      </c>
      <c r="J110" s="4">
        <f t="shared" si="1"/>
        <v>25.472999999999999</v>
      </c>
    </row>
    <row r="111" spans="1:10" s="1" customFormat="1" ht="12.75">
      <c r="A111" s="1">
        <v>110</v>
      </c>
      <c r="B111" s="1">
        <v>73</v>
      </c>
      <c r="C111" s="1" t="s">
        <v>735</v>
      </c>
      <c r="D111" s="1" t="s">
        <v>695</v>
      </c>
      <c r="E111" s="1" t="s">
        <v>475</v>
      </c>
      <c r="F111" s="1" t="s">
        <v>106</v>
      </c>
      <c r="G111" s="2">
        <v>6.9078854166666662E-2</v>
      </c>
      <c r="H111" s="3" t="s">
        <v>736</v>
      </c>
      <c r="I111" s="1">
        <v>15</v>
      </c>
      <c r="J111" s="4">
        <f t="shared" si="1"/>
        <v>25.451000000000001</v>
      </c>
    </row>
    <row r="112" spans="1:10" s="1" customFormat="1" ht="12.75">
      <c r="A112" s="1">
        <v>111</v>
      </c>
      <c r="B112" s="1">
        <v>55</v>
      </c>
      <c r="C112" s="1" t="s">
        <v>737</v>
      </c>
      <c r="D112" s="1" t="s">
        <v>597</v>
      </c>
      <c r="E112" s="1" t="s">
        <v>475</v>
      </c>
      <c r="F112" s="1" t="s">
        <v>106</v>
      </c>
      <c r="G112" s="2">
        <v>6.9089525462962972E-2</v>
      </c>
      <c r="H112" s="3" t="s">
        <v>738</v>
      </c>
      <c r="I112" s="1">
        <v>16</v>
      </c>
      <c r="J112" s="4">
        <f t="shared" si="1"/>
        <v>25.446999999999999</v>
      </c>
    </row>
    <row r="113" spans="1:10" s="1" customFormat="1" ht="12.75">
      <c r="A113" s="1">
        <v>112</v>
      </c>
      <c r="B113" s="1">
        <v>63</v>
      </c>
      <c r="C113" s="1" t="s">
        <v>739</v>
      </c>
      <c r="D113" s="1" t="s">
        <v>597</v>
      </c>
      <c r="E113" s="1" t="s">
        <v>475</v>
      </c>
      <c r="F113" s="1" t="s">
        <v>106</v>
      </c>
      <c r="G113" s="2">
        <v>6.9098738425925926E-2</v>
      </c>
      <c r="H113" s="3" t="s">
        <v>740</v>
      </c>
      <c r="I113" s="1">
        <v>17</v>
      </c>
      <c r="J113" s="4">
        <f t="shared" si="1"/>
        <v>25.443999999999999</v>
      </c>
    </row>
    <row r="114" spans="1:10" s="1" customFormat="1" ht="12.75">
      <c r="A114" s="1">
        <v>113</v>
      </c>
      <c r="B114" s="1">
        <v>229</v>
      </c>
      <c r="C114" s="1" t="s">
        <v>741</v>
      </c>
      <c r="D114" s="1" t="s">
        <v>593</v>
      </c>
      <c r="E114" s="1" t="s">
        <v>410</v>
      </c>
      <c r="F114" s="1" t="s">
        <v>205</v>
      </c>
      <c r="G114" s="2">
        <v>6.9118946759259267E-2</v>
      </c>
      <c r="H114" s="3" t="s">
        <v>742</v>
      </c>
      <c r="I114" s="1">
        <v>7</v>
      </c>
      <c r="J114" s="4">
        <f t="shared" si="1"/>
        <v>25.436</v>
      </c>
    </row>
    <row r="115" spans="1:10" s="1" customFormat="1" ht="12.75">
      <c r="A115" s="1">
        <v>114</v>
      </c>
      <c r="B115" s="1">
        <v>119</v>
      </c>
      <c r="C115" s="1" t="s">
        <v>743</v>
      </c>
      <c r="D115" s="1" t="s">
        <v>593</v>
      </c>
      <c r="E115" s="1" t="s">
        <v>744</v>
      </c>
      <c r="F115" s="1" t="s">
        <v>126</v>
      </c>
      <c r="G115" s="2">
        <v>6.9201273148148154E-2</v>
      </c>
      <c r="H115" s="3" t="s">
        <v>745</v>
      </c>
      <c r="I115" s="1">
        <v>5</v>
      </c>
      <c r="J115" s="4">
        <f t="shared" si="1"/>
        <v>25.405999999999999</v>
      </c>
    </row>
    <row r="116" spans="1:10" s="1" customFormat="1" ht="12.75">
      <c r="A116" s="1">
        <v>115</v>
      </c>
      <c r="B116" s="1">
        <v>116</v>
      </c>
      <c r="C116" s="1" t="s">
        <v>746</v>
      </c>
      <c r="D116" s="1" t="s">
        <v>593</v>
      </c>
      <c r="E116" s="1" t="s">
        <v>179</v>
      </c>
      <c r="F116" s="1" t="s">
        <v>181</v>
      </c>
      <c r="G116" s="2">
        <v>6.9426388888888885E-2</v>
      </c>
      <c r="H116" s="3" t="s">
        <v>747</v>
      </c>
      <c r="I116" s="1">
        <v>8</v>
      </c>
      <c r="J116" s="4">
        <f t="shared" si="1"/>
        <v>25.324000000000002</v>
      </c>
    </row>
    <row r="117" spans="1:10" s="1" customFormat="1" ht="12.75">
      <c r="A117" s="1">
        <v>116</v>
      </c>
      <c r="B117" s="1">
        <v>30</v>
      </c>
      <c r="C117" s="1" t="s">
        <v>748</v>
      </c>
      <c r="D117" s="1" t="s">
        <v>514</v>
      </c>
      <c r="E117" s="1" t="s">
        <v>490</v>
      </c>
      <c r="F117" s="1" t="s">
        <v>268</v>
      </c>
      <c r="G117" s="2">
        <v>6.9820324074074069E-2</v>
      </c>
      <c r="H117" s="3" t="s">
        <v>749</v>
      </c>
      <c r="I117" s="1">
        <v>6</v>
      </c>
      <c r="J117" s="4">
        <f t="shared" si="1"/>
        <v>25.181000000000001</v>
      </c>
    </row>
    <row r="118" spans="1:10" s="1" customFormat="1" ht="12.75">
      <c r="A118" s="1">
        <v>117</v>
      </c>
      <c r="B118" s="1">
        <v>84</v>
      </c>
      <c r="C118" s="1" t="s">
        <v>750</v>
      </c>
      <c r="D118" s="1" t="s">
        <v>642</v>
      </c>
      <c r="E118" s="1" t="s">
        <v>494</v>
      </c>
      <c r="F118" s="1" t="s">
        <v>19</v>
      </c>
      <c r="G118" s="2">
        <v>7.0239988425925923E-2</v>
      </c>
      <c r="H118" s="3" t="s">
        <v>751</v>
      </c>
      <c r="I118" s="1">
        <v>25</v>
      </c>
      <c r="J118" s="4">
        <f t="shared" si="1"/>
        <v>25.03</v>
      </c>
    </row>
    <row r="119" spans="1:10" s="1" customFormat="1" ht="12.75">
      <c r="A119" s="1">
        <v>118</v>
      </c>
      <c r="B119" s="1">
        <v>68</v>
      </c>
      <c r="C119" s="1" t="s">
        <v>752</v>
      </c>
      <c r="D119" s="1" t="s">
        <v>597</v>
      </c>
      <c r="E119" s="1" t="s">
        <v>475</v>
      </c>
      <c r="F119" s="1" t="s">
        <v>106</v>
      </c>
      <c r="G119" s="2">
        <v>7.0362442129629624E-2</v>
      </c>
      <c r="H119" s="3" t="s">
        <v>753</v>
      </c>
      <c r="I119" s="1">
        <v>18</v>
      </c>
      <c r="J119" s="4">
        <f t="shared" si="1"/>
        <v>24.986999999999998</v>
      </c>
    </row>
    <row r="120" spans="1:10" s="1" customFormat="1" ht="12.75">
      <c r="A120" s="1">
        <v>119</v>
      </c>
      <c r="B120" s="1">
        <v>54</v>
      </c>
      <c r="C120" s="1" t="s">
        <v>754</v>
      </c>
      <c r="D120" s="1" t="s">
        <v>597</v>
      </c>
      <c r="E120" s="1" t="s">
        <v>475</v>
      </c>
      <c r="F120" s="1" t="s">
        <v>93</v>
      </c>
      <c r="G120" s="2">
        <v>7.0369432870370369E-2</v>
      </c>
      <c r="H120" s="3" t="s">
        <v>755</v>
      </c>
      <c r="I120" s="1">
        <v>14</v>
      </c>
      <c r="J120" s="4">
        <f t="shared" si="1"/>
        <v>24.984000000000002</v>
      </c>
    </row>
    <row r="121" spans="1:10" s="1" customFormat="1" ht="12.75">
      <c r="A121" s="1">
        <v>120</v>
      </c>
      <c r="B121" s="1">
        <v>70</v>
      </c>
      <c r="C121" s="1" t="s">
        <v>756</v>
      </c>
      <c r="D121" s="1" t="s">
        <v>757</v>
      </c>
      <c r="E121" s="1" t="s">
        <v>475</v>
      </c>
      <c r="F121" s="1" t="s">
        <v>106</v>
      </c>
      <c r="G121" s="2">
        <v>7.0824525462962959E-2</v>
      </c>
      <c r="H121" s="3" t="s">
        <v>758</v>
      </c>
      <c r="I121" s="1">
        <v>19</v>
      </c>
      <c r="J121" s="4">
        <f t="shared" si="1"/>
        <v>24.824000000000002</v>
      </c>
    </row>
    <row r="122" spans="1:10" s="1" customFormat="1" ht="12.75">
      <c r="A122" s="1">
        <v>121</v>
      </c>
      <c r="B122" s="1">
        <v>61</v>
      </c>
      <c r="C122" s="1" t="s">
        <v>759</v>
      </c>
      <c r="D122" s="1" t="s">
        <v>597</v>
      </c>
      <c r="E122" s="1" t="s">
        <v>475</v>
      </c>
      <c r="F122" s="1" t="s">
        <v>93</v>
      </c>
      <c r="G122" s="2">
        <v>7.091733796296297E-2</v>
      </c>
      <c r="H122" s="3" t="s">
        <v>760</v>
      </c>
      <c r="I122" s="1">
        <v>15</v>
      </c>
      <c r="J122" s="4">
        <f t="shared" si="1"/>
        <v>24.791</v>
      </c>
    </row>
    <row r="123" spans="1:10" s="1" customFormat="1" ht="12.75">
      <c r="A123" s="1">
        <v>122</v>
      </c>
      <c r="B123" s="1">
        <v>67</v>
      </c>
      <c r="C123" s="1" t="s">
        <v>761</v>
      </c>
      <c r="D123" s="1" t="s">
        <v>597</v>
      </c>
      <c r="E123" s="1" t="s">
        <v>475</v>
      </c>
      <c r="F123" s="1" t="s">
        <v>106</v>
      </c>
      <c r="G123" s="2">
        <v>7.0919259259259251E-2</v>
      </c>
      <c r="H123" s="3" t="s">
        <v>760</v>
      </c>
      <c r="I123" s="1">
        <v>20</v>
      </c>
      <c r="J123" s="4">
        <f t="shared" si="1"/>
        <v>24.791</v>
      </c>
    </row>
    <row r="124" spans="1:10" s="1" customFormat="1" ht="12.75">
      <c r="A124" s="1">
        <v>123</v>
      </c>
      <c r="B124" s="1">
        <v>127</v>
      </c>
      <c r="C124" s="1" t="s">
        <v>762</v>
      </c>
      <c r="D124" s="1" t="s">
        <v>514</v>
      </c>
      <c r="E124" s="1" t="s">
        <v>490</v>
      </c>
      <c r="F124" s="1" t="s">
        <v>763</v>
      </c>
      <c r="G124" s="2">
        <v>7.0926851851851852E-2</v>
      </c>
      <c r="H124" s="3" t="s">
        <v>764</v>
      </c>
      <c r="I124" s="1">
        <v>1</v>
      </c>
      <c r="J124" s="4">
        <f t="shared" si="1"/>
        <v>24.788</v>
      </c>
    </row>
    <row r="125" spans="1:10" s="1" customFormat="1" ht="12.75">
      <c r="A125" s="1">
        <v>124</v>
      </c>
      <c r="B125" s="1">
        <v>233</v>
      </c>
      <c r="C125" s="1" t="s">
        <v>765</v>
      </c>
      <c r="D125" s="1" t="s">
        <v>593</v>
      </c>
      <c r="E125" s="1" t="s">
        <v>653</v>
      </c>
      <c r="F125" s="1" t="s">
        <v>297</v>
      </c>
      <c r="G125" s="2">
        <v>7.0979594907407406E-2</v>
      </c>
      <c r="H125" s="3" t="s">
        <v>766</v>
      </c>
      <c r="I125" s="1">
        <v>1</v>
      </c>
      <c r="J125" s="4">
        <f t="shared" si="1"/>
        <v>24.768999999999998</v>
      </c>
    </row>
    <row r="126" spans="1:10" s="1" customFormat="1" ht="12.75">
      <c r="A126" s="1">
        <v>125</v>
      </c>
      <c r="B126" s="1">
        <v>224</v>
      </c>
      <c r="C126" s="1" t="s">
        <v>767</v>
      </c>
      <c r="D126" s="1" t="s">
        <v>593</v>
      </c>
      <c r="E126" s="1" t="s">
        <v>179</v>
      </c>
      <c r="F126" s="1" t="s">
        <v>205</v>
      </c>
      <c r="G126" s="2">
        <v>7.1194583333333339E-2</v>
      </c>
      <c r="H126" s="3" t="s">
        <v>768</v>
      </c>
      <c r="I126" s="1">
        <v>8</v>
      </c>
      <c r="J126" s="4">
        <f t="shared" si="1"/>
        <v>24.695</v>
      </c>
    </row>
    <row r="127" spans="1:10" s="1" customFormat="1" ht="12.75">
      <c r="A127" s="1">
        <v>126</v>
      </c>
      <c r="B127" s="1">
        <v>226</v>
      </c>
      <c r="C127" s="1" t="s">
        <v>769</v>
      </c>
      <c r="D127" s="1" t="s">
        <v>520</v>
      </c>
      <c r="E127" s="1" t="s">
        <v>179</v>
      </c>
      <c r="F127" s="1" t="s">
        <v>205</v>
      </c>
      <c r="G127" s="2">
        <v>7.1195983796296297E-2</v>
      </c>
      <c r="H127" s="3" t="s">
        <v>770</v>
      </c>
      <c r="I127" s="1">
        <v>9</v>
      </c>
      <c r="J127" s="4">
        <f t="shared" si="1"/>
        <v>24.693999999999999</v>
      </c>
    </row>
    <row r="128" spans="1:10" s="1" customFormat="1" ht="12.75">
      <c r="A128" s="1">
        <v>127</v>
      </c>
      <c r="B128" s="1">
        <v>216</v>
      </c>
      <c r="C128" s="1" t="s">
        <v>771</v>
      </c>
      <c r="D128" s="1" t="s">
        <v>593</v>
      </c>
      <c r="E128" s="1" t="s">
        <v>568</v>
      </c>
      <c r="F128" s="1" t="s">
        <v>181</v>
      </c>
      <c r="G128" s="2">
        <v>7.1212094907407417E-2</v>
      </c>
      <c r="H128" s="3" t="s">
        <v>772</v>
      </c>
      <c r="I128" s="1">
        <v>9</v>
      </c>
      <c r="J128" s="4">
        <f t="shared" si="1"/>
        <v>24.689</v>
      </c>
    </row>
    <row r="129" spans="1:10" s="1" customFormat="1" ht="12.75">
      <c r="A129" s="1">
        <v>128</v>
      </c>
      <c r="B129" s="1">
        <v>217</v>
      </c>
      <c r="C129" s="1" t="s">
        <v>773</v>
      </c>
      <c r="D129" s="1" t="s">
        <v>593</v>
      </c>
      <c r="E129" s="1" t="s">
        <v>653</v>
      </c>
      <c r="F129" s="1" t="s">
        <v>126</v>
      </c>
      <c r="G129" s="2">
        <v>7.1382430555555557E-2</v>
      </c>
      <c r="H129" s="3" t="s">
        <v>774</v>
      </c>
      <c r="I129" s="1">
        <v>6</v>
      </c>
      <c r="J129" s="4">
        <f t="shared" si="1"/>
        <v>24.63</v>
      </c>
    </row>
    <row r="130" spans="1:10" s="1" customFormat="1" ht="12.75">
      <c r="A130" s="1">
        <v>129</v>
      </c>
      <c r="B130" s="1">
        <v>88</v>
      </c>
      <c r="C130" s="1" t="s">
        <v>775</v>
      </c>
      <c r="D130" s="1" t="s">
        <v>520</v>
      </c>
      <c r="E130" s="1" t="s">
        <v>620</v>
      </c>
      <c r="F130" s="1" t="s">
        <v>106</v>
      </c>
      <c r="G130" s="2">
        <v>7.1611770833333324E-2</v>
      </c>
      <c r="H130" s="3" t="s">
        <v>776</v>
      </c>
      <c r="I130" s="1">
        <v>21</v>
      </c>
      <c r="J130" s="4">
        <f t="shared" si="1"/>
        <v>24.550999999999998</v>
      </c>
    </row>
    <row r="131" spans="1:10" s="1" customFormat="1" ht="12.75">
      <c r="A131" s="1">
        <v>130</v>
      </c>
      <c r="B131" s="1">
        <v>225</v>
      </c>
      <c r="C131" s="1" t="s">
        <v>777</v>
      </c>
      <c r="D131" s="1" t="s">
        <v>593</v>
      </c>
      <c r="E131" s="1" t="s">
        <v>653</v>
      </c>
      <c r="F131" s="1" t="s">
        <v>205</v>
      </c>
      <c r="G131" s="2">
        <v>7.1638229166666664E-2</v>
      </c>
      <c r="H131" s="3" t="s">
        <v>778</v>
      </c>
      <c r="I131" s="1">
        <v>10</v>
      </c>
      <c r="J131" s="4">
        <f t="shared" ref="J131:J194" si="2">IFERROR(VALUE(H131),"")</f>
        <v>24.542000000000002</v>
      </c>
    </row>
    <row r="132" spans="1:10" s="1" customFormat="1" ht="12.75">
      <c r="A132" s="1">
        <v>131</v>
      </c>
      <c r="B132" s="1">
        <v>220</v>
      </c>
      <c r="C132" s="1" t="s">
        <v>779</v>
      </c>
      <c r="D132" s="1" t="s">
        <v>593</v>
      </c>
      <c r="E132" s="1" t="s">
        <v>288</v>
      </c>
      <c r="F132" s="1" t="s">
        <v>181</v>
      </c>
      <c r="G132" s="2">
        <v>7.2042372685185194E-2</v>
      </c>
      <c r="H132" s="3" t="s">
        <v>780</v>
      </c>
      <c r="I132" s="1">
        <v>10</v>
      </c>
      <c r="J132" s="4">
        <f t="shared" si="2"/>
        <v>24.404</v>
      </c>
    </row>
    <row r="133" spans="1:10" s="1" customFormat="1" ht="12.75">
      <c r="A133" s="1">
        <v>132</v>
      </c>
      <c r="B133" s="1">
        <v>118</v>
      </c>
      <c r="C133" s="1" t="s">
        <v>781</v>
      </c>
      <c r="D133" s="1" t="s">
        <v>593</v>
      </c>
      <c r="E133" s="1" t="s">
        <v>744</v>
      </c>
      <c r="F133" s="1" t="s">
        <v>205</v>
      </c>
      <c r="G133" s="2">
        <v>7.2299270833333332E-2</v>
      </c>
      <c r="H133" s="3" t="s">
        <v>782</v>
      </c>
      <c r="I133" s="1">
        <v>11</v>
      </c>
      <c r="J133" s="4">
        <f t="shared" si="2"/>
        <v>24.317</v>
      </c>
    </row>
    <row r="134" spans="1:10" s="1" customFormat="1" ht="12.75">
      <c r="A134" s="1">
        <v>133</v>
      </c>
      <c r="B134" s="1">
        <v>137</v>
      </c>
      <c r="C134" s="1" t="s">
        <v>783</v>
      </c>
      <c r="D134" s="1" t="s">
        <v>548</v>
      </c>
      <c r="E134" s="1" t="s">
        <v>490</v>
      </c>
      <c r="F134" s="1" t="s">
        <v>134</v>
      </c>
      <c r="G134" s="2">
        <v>7.2438564814814824E-2</v>
      </c>
      <c r="H134" s="3" t="s">
        <v>784</v>
      </c>
      <c r="I134" s="1">
        <v>11</v>
      </c>
      <c r="J134" s="4">
        <f t="shared" si="2"/>
        <v>24.271000000000001</v>
      </c>
    </row>
    <row r="135" spans="1:10" s="1" customFormat="1" ht="12.75">
      <c r="A135" s="1">
        <v>134</v>
      </c>
      <c r="B135" s="1">
        <v>139</v>
      </c>
      <c r="C135" s="1" t="s">
        <v>785</v>
      </c>
      <c r="D135" s="1" t="s">
        <v>548</v>
      </c>
      <c r="E135" s="1" t="s">
        <v>490</v>
      </c>
      <c r="F135" s="1" t="s">
        <v>103</v>
      </c>
      <c r="G135" s="2">
        <v>7.243923611111111E-2</v>
      </c>
      <c r="H135" s="3" t="s">
        <v>786</v>
      </c>
      <c r="I135" s="1">
        <v>8</v>
      </c>
      <c r="J135" s="4">
        <f t="shared" si="2"/>
        <v>24.27</v>
      </c>
    </row>
    <row r="136" spans="1:10" s="1" customFormat="1" ht="12.75">
      <c r="A136" s="1">
        <v>135</v>
      </c>
      <c r="B136" s="1">
        <v>62</v>
      </c>
      <c r="C136" s="1" t="s">
        <v>787</v>
      </c>
      <c r="D136" s="1" t="s">
        <v>597</v>
      </c>
      <c r="E136" s="1" t="s">
        <v>475</v>
      </c>
      <c r="F136" s="1" t="s">
        <v>106</v>
      </c>
      <c r="G136" s="2">
        <v>7.264289351851852E-2</v>
      </c>
      <c r="H136" s="3" t="s">
        <v>788</v>
      </c>
      <c r="I136" s="1">
        <v>22</v>
      </c>
      <c r="J136" s="4">
        <f t="shared" si="2"/>
        <v>24.202000000000002</v>
      </c>
    </row>
    <row r="137" spans="1:10" s="1" customFormat="1" ht="12.75">
      <c r="A137" s="1">
        <v>136</v>
      </c>
      <c r="B137" s="1">
        <v>133</v>
      </c>
      <c r="C137" s="1" t="s">
        <v>789</v>
      </c>
      <c r="D137" s="1" t="s">
        <v>597</v>
      </c>
      <c r="E137" s="1" t="s">
        <v>475</v>
      </c>
      <c r="F137" s="1" t="s">
        <v>174</v>
      </c>
      <c r="G137" s="2">
        <v>7.2643391203703708E-2</v>
      </c>
      <c r="H137" s="3" t="s">
        <v>788</v>
      </c>
      <c r="I137" s="1">
        <v>3</v>
      </c>
      <c r="J137" s="4">
        <f t="shared" si="2"/>
        <v>24.202000000000002</v>
      </c>
    </row>
    <row r="138" spans="1:10" s="1" customFormat="1" ht="12.75">
      <c r="A138" s="1">
        <v>137</v>
      </c>
      <c r="B138" s="1">
        <v>64</v>
      </c>
      <c r="C138" s="1" t="s">
        <v>790</v>
      </c>
      <c r="D138" s="1" t="s">
        <v>597</v>
      </c>
      <c r="E138" s="1" t="s">
        <v>475</v>
      </c>
      <c r="F138" s="1" t="s">
        <v>106</v>
      </c>
      <c r="G138" s="2">
        <v>7.2810127314814815E-2</v>
      </c>
      <c r="H138" s="3" t="s">
        <v>791</v>
      </c>
      <c r="I138" s="1">
        <v>23</v>
      </c>
      <c r="J138" s="4">
        <f t="shared" si="2"/>
        <v>24.146999999999998</v>
      </c>
    </row>
    <row r="139" spans="1:10" s="1" customFormat="1" ht="12.75">
      <c r="A139" s="1">
        <v>138</v>
      </c>
      <c r="B139" s="1">
        <v>58</v>
      </c>
      <c r="C139" s="1" t="s">
        <v>792</v>
      </c>
      <c r="D139" s="1" t="s">
        <v>597</v>
      </c>
      <c r="E139" s="1" t="s">
        <v>475</v>
      </c>
      <c r="F139" s="1" t="s">
        <v>106</v>
      </c>
      <c r="G139" s="2">
        <v>7.3388356481481481E-2</v>
      </c>
      <c r="H139" s="3" t="s">
        <v>793</v>
      </c>
      <c r="I139" s="1">
        <v>24</v>
      </c>
      <c r="J139" s="4">
        <f t="shared" si="2"/>
        <v>23.956</v>
      </c>
    </row>
    <row r="140" spans="1:10" s="1" customFormat="1" ht="12.75">
      <c r="A140" s="1">
        <v>139</v>
      </c>
      <c r="B140" s="1">
        <v>97</v>
      </c>
      <c r="C140" s="1" t="s">
        <v>794</v>
      </c>
      <c r="D140" s="1" t="s">
        <v>795</v>
      </c>
      <c r="E140" s="1" t="s">
        <v>620</v>
      </c>
      <c r="F140" s="1" t="s">
        <v>106</v>
      </c>
      <c r="G140" s="2">
        <v>7.3394143518518515E-2</v>
      </c>
      <c r="H140" s="3" t="s">
        <v>796</v>
      </c>
      <c r="I140" s="1">
        <v>25</v>
      </c>
      <c r="J140" s="4">
        <f t="shared" si="2"/>
        <v>23.954999999999998</v>
      </c>
    </row>
    <row r="141" spans="1:10" s="1" customFormat="1" ht="12.75">
      <c r="A141" s="1">
        <v>140</v>
      </c>
      <c r="B141" s="1">
        <v>59</v>
      </c>
      <c r="C141" s="1" t="s">
        <v>797</v>
      </c>
      <c r="D141" s="1" t="s">
        <v>597</v>
      </c>
      <c r="E141" s="1" t="s">
        <v>475</v>
      </c>
      <c r="F141" s="1" t="s">
        <v>268</v>
      </c>
      <c r="G141" s="2">
        <v>7.3432349537037034E-2</v>
      </c>
      <c r="H141" s="3" t="s">
        <v>798</v>
      </c>
      <c r="I141" s="1">
        <v>7</v>
      </c>
      <c r="J141" s="4">
        <f t="shared" si="2"/>
        <v>23.942</v>
      </c>
    </row>
    <row r="142" spans="1:10" s="1" customFormat="1" ht="12.75">
      <c r="A142" s="1">
        <v>141</v>
      </c>
      <c r="B142" s="1">
        <v>92</v>
      </c>
      <c r="C142" s="1" t="s">
        <v>799</v>
      </c>
      <c r="D142" s="1" t="s">
        <v>800</v>
      </c>
      <c r="E142" s="1" t="s">
        <v>801</v>
      </c>
      <c r="F142" s="1" t="s">
        <v>93</v>
      </c>
      <c r="G142" s="2">
        <v>7.4295856481481473E-2</v>
      </c>
      <c r="H142" s="3" t="s">
        <v>802</v>
      </c>
      <c r="I142" s="1">
        <v>16</v>
      </c>
      <c r="J142" s="4">
        <f t="shared" si="2"/>
        <v>23.664000000000001</v>
      </c>
    </row>
    <row r="143" spans="1:10" s="1" customFormat="1" ht="12.75">
      <c r="A143" s="1">
        <v>142</v>
      </c>
      <c r="B143" s="1">
        <v>246</v>
      </c>
      <c r="C143" s="1" t="s">
        <v>803</v>
      </c>
      <c r="D143" s="1" t="s">
        <v>593</v>
      </c>
      <c r="E143" s="1" t="s">
        <v>410</v>
      </c>
      <c r="F143" s="1" t="s">
        <v>205</v>
      </c>
      <c r="G143" s="2">
        <v>7.4306956018518514E-2</v>
      </c>
      <c r="H143" s="3" t="s">
        <v>804</v>
      </c>
      <c r="I143" s="1">
        <v>12</v>
      </c>
      <c r="J143" s="4">
        <f t="shared" si="2"/>
        <v>23.66</v>
      </c>
    </row>
    <row r="144" spans="1:10" s="1" customFormat="1" ht="12.75">
      <c r="A144" s="1">
        <v>143</v>
      </c>
      <c r="B144" s="1">
        <v>242</v>
      </c>
      <c r="C144" s="1" t="s">
        <v>805</v>
      </c>
      <c r="D144" s="1" t="s">
        <v>593</v>
      </c>
      <c r="E144" s="1" t="s">
        <v>288</v>
      </c>
      <c r="F144" s="1" t="s">
        <v>205</v>
      </c>
      <c r="G144" s="2">
        <v>7.4349849537037035E-2</v>
      </c>
      <c r="H144" s="3" t="s">
        <v>806</v>
      </c>
      <c r="I144" s="1">
        <v>13</v>
      </c>
      <c r="J144" s="4">
        <f t="shared" si="2"/>
        <v>23.646999999999998</v>
      </c>
    </row>
    <row r="145" spans="1:10" s="1" customFormat="1" ht="12.75">
      <c r="A145" s="1">
        <v>144</v>
      </c>
      <c r="B145" s="1">
        <v>241</v>
      </c>
      <c r="C145" s="1" t="s">
        <v>807</v>
      </c>
      <c r="D145" s="1" t="s">
        <v>808</v>
      </c>
      <c r="E145" s="1" t="s">
        <v>568</v>
      </c>
      <c r="F145" s="1" t="s">
        <v>297</v>
      </c>
      <c r="G145" s="2">
        <v>7.5138298611111112E-2</v>
      </c>
      <c r="H145" s="3" t="s">
        <v>809</v>
      </c>
      <c r="I145" s="1">
        <v>2</v>
      </c>
      <c r="J145" s="4">
        <f t="shared" si="2"/>
        <v>23.399000000000001</v>
      </c>
    </row>
    <row r="146" spans="1:10" s="1" customFormat="1" ht="12.75">
      <c r="A146" s="1">
        <v>145</v>
      </c>
      <c r="B146" s="1">
        <v>91</v>
      </c>
      <c r="C146" s="1" t="s">
        <v>810</v>
      </c>
      <c r="D146" s="1" t="s">
        <v>520</v>
      </c>
      <c r="E146" s="1" t="s">
        <v>620</v>
      </c>
      <c r="F146" s="1" t="s">
        <v>93</v>
      </c>
      <c r="G146" s="2">
        <v>7.5394351851851851E-2</v>
      </c>
      <c r="H146" s="3" t="s">
        <v>811</v>
      </c>
      <c r="I146" s="1">
        <v>17</v>
      </c>
      <c r="J146" s="4">
        <f t="shared" si="2"/>
        <v>23.318999999999999</v>
      </c>
    </row>
    <row r="147" spans="1:10" s="1" customFormat="1" ht="12.75">
      <c r="A147" s="1">
        <v>146</v>
      </c>
      <c r="B147" s="1">
        <v>41</v>
      </c>
      <c r="C147" s="1" t="s">
        <v>812</v>
      </c>
      <c r="D147" s="1" t="s">
        <v>514</v>
      </c>
      <c r="E147" s="1" t="s">
        <v>490</v>
      </c>
      <c r="F147" s="1" t="s">
        <v>106</v>
      </c>
      <c r="G147" s="2">
        <v>7.5992916666666674E-2</v>
      </c>
      <c r="H147" s="3" t="s">
        <v>813</v>
      </c>
      <c r="I147" s="1">
        <v>26</v>
      </c>
      <c r="J147" s="4">
        <f t="shared" si="2"/>
        <v>23.135000000000002</v>
      </c>
    </row>
    <row r="148" spans="1:10" s="1" customFormat="1" ht="12.75">
      <c r="A148" s="1">
        <v>147</v>
      </c>
      <c r="B148" s="1">
        <v>134</v>
      </c>
      <c r="C148" s="1" t="s">
        <v>814</v>
      </c>
      <c r="D148" s="1" t="s">
        <v>597</v>
      </c>
      <c r="E148" s="1" t="s">
        <v>475</v>
      </c>
      <c r="F148" s="1" t="s">
        <v>763</v>
      </c>
      <c r="G148" s="2">
        <v>7.6356655092592596E-2</v>
      </c>
      <c r="H148" s="3" t="s">
        <v>815</v>
      </c>
      <c r="I148" s="1">
        <v>2</v>
      </c>
      <c r="J148" s="4">
        <f t="shared" si="2"/>
        <v>23.024999999999999</v>
      </c>
    </row>
    <row r="149" spans="1:10" s="1" customFormat="1" ht="12.75">
      <c r="A149" s="1">
        <v>148</v>
      </c>
      <c r="B149" s="1">
        <v>210</v>
      </c>
      <c r="C149" s="1" t="s">
        <v>816</v>
      </c>
      <c r="D149" s="1" t="s">
        <v>593</v>
      </c>
      <c r="E149" s="1" t="s">
        <v>568</v>
      </c>
      <c r="F149" s="1" t="s">
        <v>205</v>
      </c>
      <c r="G149" s="2">
        <v>7.6407986111111117E-2</v>
      </c>
      <c r="H149" s="3" t="s">
        <v>817</v>
      </c>
      <c r="I149" s="1">
        <v>14</v>
      </c>
      <c r="J149" s="4">
        <f t="shared" si="2"/>
        <v>23.01</v>
      </c>
    </row>
    <row r="150" spans="1:10" s="1" customFormat="1" ht="12.75">
      <c r="A150" s="1">
        <v>149</v>
      </c>
      <c r="B150" s="1">
        <v>39</v>
      </c>
      <c r="C150" s="1" t="s">
        <v>818</v>
      </c>
      <c r="D150" s="1" t="s">
        <v>514</v>
      </c>
      <c r="E150" s="1" t="s">
        <v>490</v>
      </c>
      <c r="F150" s="1" t="s">
        <v>106</v>
      </c>
      <c r="G150" s="2">
        <v>7.7127002314814813E-2</v>
      </c>
      <c r="H150" s="3" t="s">
        <v>819</v>
      </c>
      <c r="I150" s="1">
        <v>27</v>
      </c>
      <c r="J150" s="4">
        <f t="shared" si="2"/>
        <v>22.795000000000002</v>
      </c>
    </row>
    <row r="151" spans="1:10" s="1" customFormat="1" ht="12.75">
      <c r="A151" s="1">
        <v>150</v>
      </c>
      <c r="B151" s="1">
        <v>245</v>
      </c>
      <c r="C151" s="1" t="s">
        <v>820</v>
      </c>
      <c r="D151" s="1" t="s">
        <v>808</v>
      </c>
      <c r="E151" s="1" t="s">
        <v>568</v>
      </c>
      <c r="F151" s="1" t="s">
        <v>205</v>
      </c>
      <c r="G151" s="2">
        <v>7.7382662037037031E-2</v>
      </c>
      <c r="H151" s="3" t="s">
        <v>821</v>
      </c>
      <c r="I151" s="1">
        <v>15</v>
      </c>
      <c r="J151" s="4">
        <f t="shared" si="2"/>
        <v>22.72</v>
      </c>
    </row>
    <row r="152" spans="1:10" s="1" customFormat="1" ht="12.75">
      <c r="A152" s="1">
        <v>151</v>
      </c>
      <c r="B152" s="1">
        <v>131</v>
      </c>
      <c r="C152" s="1" t="s">
        <v>822</v>
      </c>
      <c r="D152" s="1" t="s">
        <v>698</v>
      </c>
      <c r="E152" s="1" t="s">
        <v>557</v>
      </c>
      <c r="F152" s="1" t="s">
        <v>134</v>
      </c>
      <c r="G152" s="2">
        <v>7.7537037037037029E-2</v>
      </c>
      <c r="H152" s="3" t="s">
        <v>823</v>
      </c>
      <c r="I152" s="1">
        <v>12</v>
      </c>
      <c r="J152" s="4">
        <f t="shared" si="2"/>
        <v>22.675000000000001</v>
      </c>
    </row>
    <row r="153" spans="1:10" s="1" customFormat="1" ht="12.75">
      <c r="A153" s="1">
        <v>152</v>
      </c>
      <c r="B153" s="1">
        <v>132</v>
      </c>
      <c r="C153" s="1" t="s">
        <v>824</v>
      </c>
      <c r="D153" s="1" t="s">
        <v>698</v>
      </c>
      <c r="E153" s="1" t="s">
        <v>557</v>
      </c>
      <c r="F153" s="1" t="s">
        <v>134</v>
      </c>
      <c r="G153" s="2">
        <v>7.7537314814814809E-2</v>
      </c>
      <c r="H153" s="3" t="s">
        <v>823</v>
      </c>
      <c r="I153" s="1">
        <v>13</v>
      </c>
      <c r="J153" s="4">
        <f t="shared" si="2"/>
        <v>22.675000000000001</v>
      </c>
    </row>
    <row r="154" spans="1:10" s="1" customFormat="1" ht="12.75">
      <c r="A154" s="1">
        <v>153</v>
      </c>
      <c r="B154" s="1">
        <v>219</v>
      </c>
      <c r="C154" s="1" t="s">
        <v>825</v>
      </c>
      <c r="D154" s="1" t="s">
        <v>593</v>
      </c>
      <c r="E154" s="1" t="s">
        <v>179</v>
      </c>
      <c r="F154" s="1" t="s">
        <v>126</v>
      </c>
      <c r="G154" s="2">
        <v>7.8402743055555557E-2</v>
      </c>
      <c r="H154" s="3" t="s">
        <v>826</v>
      </c>
      <c r="I154" s="1">
        <v>7</v>
      </c>
      <c r="J154" s="4">
        <f t="shared" si="2"/>
        <v>22.423999999999999</v>
      </c>
    </row>
    <row r="155" spans="1:10" s="1" customFormat="1" ht="12.75">
      <c r="A155" s="1">
        <v>154</v>
      </c>
      <c r="B155" s="1">
        <v>178</v>
      </c>
      <c r="C155" s="1" t="s">
        <v>827</v>
      </c>
      <c r="D155" s="1" t="s">
        <v>828</v>
      </c>
      <c r="E155" s="1" t="s">
        <v>594</v>
      </c>
      <c r="F155" s="1" t="s">
        <v>305</v>
      </c>
      <c r="G155" s="2">
        <v>7.8767500000000004E-2</v>
      </c>
      <c r="H155" s="3" t="s">
        <v>829</v>
      </c>
      <c r="I155" s="1">
        <v>2</v>
      </c>
      <c r="J155" s="4">
        <f t="shared" si="2"/>
        <v>22.32</v>
      </c>
    </row>
    <row r="156" spans="1:10" s="1" customFormat="1" ht="12.75">
      <c r="A156" s="1">
        <v>155</v>
      </c>
      <c r="B156" s="1">
        <v>239</v>
      </c>
      <c r="C156" s="1" t="s">
        <v>830</v>
      </c>
      <c r="D156" s="1" t="s">
        <v>808</v>
      </c>
      <c r="E156" s="1" t="s">
        <v>568</v>
      </c>
      <c r="F156" s="1" t="s">
        <v>205</v>
      </c>
      <c r="G156" s="2">
        <v>7.8767557870370375E-2</v>
      </c>
      <c r="H156" s="3" t="s">
        <v>829</v>
      </c>
      <c r="I156" s="1">
        <v>16</v>
      </c>
      <c r="J156" s="4">
        <f t="shared" si="2"/>
        <v>22.32</v>
      </c>
    </row>
    <row r="157" spans="1:10" s="1" customFormat="1" ht="12.75">
      <c r="A157" s="1">
        <v>156</v>
      </c>
      <c r="B157" s="1">
        <v>69</v>
      </c>
      <c r="C157" s="1" t="s">
        <v>831</v>
      </c>
      <c r="D157" s="1" t="s">
        <v>757</v>
      </c>
      <c r="E157" s="1" t="s">
        <v>475</v>
      </c>
      <c r="F157" s="1" t="s">
        <v>93</v>
      </c>
      <c r="G157" s="2">
        <v>7.8811631944444446E-2</v>
      </c>
      <c r="H157" s="3" t="s">
        <v>832</v>
      </c>
      <c r="I157" s="1">
        <v>18</v>
      </c>
      <c r="J157" s="4">
        <f t="shared" si="2"/>
        <v>22.308</v>
      </c>
    </row>
    <row r="158" spans="1:10" s="1" customFormat="1" ht="12.75">
      <c r="A158" s="1">
        <v>157</v>
      </c>
      <c r="B158" s="1">
        <v>202</v>
      </c>
      <c r="C158" s="1" t="s">
        <v>833</v>
      </c>
      <c r="D158" s="1" t="s">
        <v>593</v>
      </c>
      <c r="E158" s="1" t="s">
        <v>653</v>
      </c>
      <c r="F158" s="1" t="s">
        <v>181</v>
      </c>
      <c r="G158" s="2">
        <v>7.9295729166666662E-2</v>
      </c>
      <c r="H158" s="3" t="s">
        <v>834</v>
      </c>
      <c r="I158" s="1">
        <v>11</v>
      </c>
      <c r="J158" s="4">
        <f t="shared" si="2"/>
        <v>22.172000000000001</v>
      </c>
    </row>
    <row r="159" spans="1:10" s="1" customFormat="1" ht="12.75">
      <c r="A159" s="1">
        <v>158</v>
      </c>
      <c r="B159" s="1">
        <v>228</v>
      </c>
      <c r="C159" s="1" t="s">
        <v>835</v>
      </c>
      <c r="D159" s="1" t="s">
        <v>593</v>
      </c>
      <c r="E159" s="1" t="s">
        <v>729</v>
      </c>
      <c r="F159" s="1" t="s">
        <v>205</v>
      </c>
      <c r="G159" s="2">
        <v>8.2220659722222214E-2</v>
      </c>
      <c r="H159" s="3" t="s">
        <v>836</v>
      </c>
      <c r="I159" s="1">
        <v>17</v>
      </c>
      <c r="J159" s="4">
        <f t="shared" si="2"/>
        <v>21.382999999999999</v>
      </c>
    </row>
    <row r="160" spans="1:10" s="1" customFormat="1" ht="12.75">
      <c r="A160" s="1">
        <v>159</v>
      </c>
      <c r="B160" s="1">
        <v>218</v>
      </c>
      <c r="C160" s="1" t="s">
        <v>837</v>
      </c>
      <c r="D160" s="1" t="s">
        <v>593</v>
      </c>
      <c r="E160" s="1" t="s">
        <v>653</v>
      </c>
      <c r="F160" s="1" t="s">
        <v>181</v>
      </c>
      <c r="G160" s="2">
        <v>8.275966435185185E-2</v>
      </c>
      <c r="H160" s="3" t="s">
        <v>838</v>
      </c>
      <c r="I160" s="1">
        <v>12</v>
      </c>
      <c r="J160" s="4">
        <f t="shared" si="2"/>
        <v>21.244</v>
      </c>
    </row>
    <row r="161" spans="1:10" s="1" customFormat="1" ht="12.75">
      <c r="A161" s="1">
        <v>160</v>
      </c>
      <c r="B161" s="1">
        <v>143</v>
      </c>
      <c r="C161" s="1" t="s">
        <v>839</v>
      </c>
      <c r="D161" s="1" t="s">
        <v>840</v>
      </c>
      <c r="E161" s="1" t="s">
        <v>611</v>
      </c>
      <c r="F161" s="1" t="s">
        <v>429</v>
      </c>
      <c r="G161" s="2">
        <v>8.2784317129629637E-2</v>
      </c>
      <c r="H161" s="3" t="s">
        <v>841</v>
      </c>
      <c r="I161" s="1">
        <v>1</v>
      </c>
      <c r="J161" s="4">
        <f t="shared" si="2"/>
        <v>21.236999999999998</v>
      </c>
    </row>
    <row r="162" spans="1:10" s="1" customFormat="1" ht="12.75">
      <c r="A162" s="1">
        <v>161</v>
      </c>
      <c r="B162" s="1">
        <v>201</v>
      </c>
      <c r="C162" s="1" t="s">
        <v>842</v>
      </c>
      <c r="D162" s="1" t="s">
        <v>843</v>
      </c>
      <c r="E162" s="1" t="s">
        <v>179</v>
      </c>
      <c r="F162" s="1" t="s">
        <v>181</v>
      </c>
      <c r="G162" s="2">
        <v>8.3338333333333334E-2</v>
      </c>
      <c r="H162" s="3" t="s">
        <v>844</v>
      </c>
      <c r="I162" s="1">
        <v>13</v>
      </c>
      <c r="J162" s="4">
        <f t="shared" si="2"/>
        <v>21.096</v>
      </c>
    </row>
    <row r="163" spans="1:10" s="1" customFormat="1" ht="12.75">
      <c r="A163" s="1">
        <v>162</v>
      </c>
      <c r="B163" s="1">
        <v>208</v>
      </c>
      <c r="C163" s="1" t="s">
        <v>845</v>
      </c>
      <c r="D163" s="1" t="s">
        <v>593</v>
      </c>
      <c r="E163" s="1" t="s">
        <v>288</v>
      </c>
      <c r="F163" s="1" t="s">
        <v>181</v>
      </c>
      <c r="G163" s="2">
        <v>8.6293287037037036E-2</v>
      </c>
      <c r="H163" s="3" t="s">
        <v>846</v>
      </c>
      <c r="I163" s="1">
        <v>14</v>
      </c>
      <c r="J163" s="4">
        <f t="shared" si="2"/>
        <v>20.373999999999999</v>
      </c>
    </row>
    <row r="164" spans="1:10" s="1" customFormat="1" ht="12.75">
      <c r="A164" s="1">
        <v>163</v>
      </c>
      <c r="B164" s="1">
        <v>200</v>
      </c>
      <c r="C164" s="1" t="s">
        <v>847</v>
      </c>
      <c r="D164" s="1" t="s">
        <v>808</v>
      </c>
      <c r="E164" s="1" t="s">
        <v>568</v>
      </c>
      <c r="F164" s="1" t="s">
        <v>205</v>
      </c>
      <c r="G164" s="2">
        <v>8.7136712962962951E-2</v>
      </c>
      <c r="H164" s="3" t="s">
        <v>848</v>
      </c>
      <c r="I164" s="1">
        <v>18</v>
      </c>
      <c r="J164" s="4">
        <f t="shared" si="2"/>
        <v>20.177</v>
      </c>
    </row>
    <row r="165" spans="1:10" s="1" customFormat="1" ht="12.75">
      <c r="A165" s="1">
        <v>164</v>
      </c>
      <c r="B165" s="1">
        <v>181</v>
      </c>
      <c r="C165" s="1" t="s">
        <v>849</v>
      </c>
      <c r="D165" s="1" t="s">
        <v>593</v>
      </c>
      <c r="E165" s="1" t="s">
        <v>850</v>
      </c>
      <c r="F165" s="1" t="s">
        <v>305</v>
      </c>
      <c r="G165" s="2">
        <v>8.770214120370369E-2</v>
      </c>
      <c r="H165" s="3" t="s">
        <v>851</v>
      </c>
      <c r="I165" s="1">
        <v>3</v>
      </c>
      <c r="J165" s="4">
        <f t="shared" si="2"/>
        <v>20.047000000000001</v>
      </c>
    </row>
    <row r="166" spans="1:10" s="1" customFormat="1" ht="12.75">
      <c r="A166" s="1">
        <v>165</v>
      </c>
      <c r="B166" s="1">
        <v>235</v>
      </c>
      <c r="C166" s="1" t="s">
        <v>852</v>
      </c>
      <c r="D166" s="1" t="s">
        <v>593</v>
      </c>
      <c r="E166" s="1" t="s">
        <v>568</v>
      </c>
      <c r="F166" s="1" t="s">
        <v>297</v>
      </c>
      <c r="G166" s="2">
        <v>8.7988113425925926E-2</v>
      </c>
      <c r="H166" s="3" t="s">
        <v>853</v>
      </c>
      <c r="I166" s="1">
        <v>3</v>
      </c>
      <c r="J166" s="4">
        <f t="shared" si="2"/>
        <v>19.981000000000002</v>
      </c>
    </row>
    <row r="167" spans="1:10" s="1" customFormat="1" ht="12.75">
      <c r="A167" s="1">
        <v>166</v>
      </c>
      <c r="B167" s="1">
        <v>232</v>
      </c>
      <c r="C167" s="1" t="s">
        <v>854</v>
      </c>
      <c r="D167" s="1" t="s">
        <v>593</v>
      </c>
      <c r="E167" s="1" t="s">
        <v>288</v>
      </c>
      <c r="F167" s="1" t="s">
        <v>205</v>
      </c>
      <c r="G167" s="2">
        <v>8.9396423611111109E-2</v>
      </c>
      <c r="H167" s="3" t="s">
        <v>855</v>
      </c>
      <c r="I167" s="1">
        <v>19</v>
      </c>
      <c r="J167" s="4">
        <f t="shared" si="2"/>
        <v>19.667000000000002</v>
      </c>
    </row>
    <row r="168" spans="1:10" s="1" customFormat="1" ht="12.75">
      <c r="A168" s="1">
        <v>167</v>
      </c>
      <c r="B168" s="1">
        <v>213</v>
      </c>
      <c r="C168" s="1" t="s">
        <v>856</v>
      </c>
      <c r="D168" s="1" t="s">
        <v>520</v>
      </c>
      <c r="E168" s="1" t="s">
        <v>179</v>
      </c>
      <c r="F168" s="1" t="s">
        <v>126</v>
      </c>
      <c r="G168" s="2">
        <v>9.0088946759259256E-2</v>
      </c>
      <c r="H168" s="3" t="s">
        <v>857</v>
      </c>
      <c r="I168" s="1">
        <v>8</v>
      </c>
      <c r="J168" s="4">
        <f t="shared" si="2"/>
        <v>19.515000000000001</v>
      </c>
    </row>
    <row r="169" spans="1:10" s="1" customFormat="1" ht="12.75">
      <c r="A169" s="1">
        <v>168</v>
      </c>
      <c r="B169" s="1">
        <v>144</v>
      </c>
      <c r="C169" s="1" t="s">
        <v>858</v>
      </c>
      <c r="D169" s="1" t="s">
        <v>520</v>
      </c>
      <c r="E169" s="1" t="s">
        <v>620</v>
      </c>
      <c r="F169" s="1" t="s">
        <v>174</v>
      </c>
      <c r="G169" s="2">
        <v>9.0696203703703696E-2</v>
      </c>
      <c r="H169" s="3" t="s">
        <v>859</v>
      </c>
      <c r="I169" s="1">
        <v>4</v>
      </c>
      <c r="J169" s="4">
        <f t="shared" si="2"/>
        <v>19.385000000000002</v>
      </c>
    </row>
    <row r="170" spans="1:10" s="1" customFormat="1" ht="12.75">
      <c r="A170" s="1">
        <v>169</v>
      </c>
      <c r="B170" s="1">
        <v>90</v>
      </c>
      <c r="C170" s="1" t="s">
        <v>860</v>
      </c>
      <c r="D170" s="1" t="s">
        <v>520</v>
      </c>
      <c r="E170" s="1" t="s">
        <v>620</v>
      </c>
      <c r="F170" s="1" t="s">
        <v>106</v>
      </c>
      <c r="G170" s="2">
        <v>9.0696331018518525E-2</v>
      </c>
      <c r="H170" s="3" t="s">
        <v>859</v>
      </c>
      <c r="I170" s="1">
        <v>28</v>
      </c>
      <c r="J170" s="4">
        <f t="shared" si="2"/>
        <v>19.385000000000002</v>
      </c>
    </row>
    <row r="171" spans="1:10" s="1" customFormat="1" ht="12.75">
      <c r="A171" s="1">
        <v>170</v>
      </c>
      <c r="B171" s="1">
        <v>172</v>
      </c>
      <c r="C171" s="1" t="s">
        <v>861</v>
      </c>
      <c r="D171" s="1" t="s">
        <v>593</v>
      </c>
      <c r="E171" s="1" t="s">
        <v>568</v>
      </c>
      <c r="F171" s="1" t="s">
        <v>380</v>
      </c>
      <c r="G171" s="2">
        <v>9.0706782407407413E-2</v>
      </c>
      <c r="H171" s="3" t="s">
        <v>862</v>
      </c>
      <c r="I171" s="1">
        <v>1</v>
      </c>
      <c r="J171" s="4">
        <f t="shared" si="2"/>
        <v>19.382999999999999</v>
      </c>
    </row>
    <row r="172" spans="1:10" s="1" customFormat="1" ht="12.75">
      <c r="A172" s="1">
        <v>171</v>
      </c>
      <c r="B172" s="1">
        <v>174</v>
      </c>
      <c r="C172" s="1" t="s">
        <v>863</v>
      </c>
      <c r="D172" s="1" t="s">
        <v>808</v>
      </c>
      <c r="E172" s="1" t="s">
        <v>568</v>
      </c>
      <c r="F172" s="1" t="s">
        <v>347</v>
      </c>
      <c r="G172" s="2">
        <v>9.0902939814814801E-2</v>
      </c>
      <c r="H172" s="3" t="s">
        <v>864</v>
      </c>
      <c r="I172" s="1">
        <v>1</v>
      </c>
      <c r="J172" s="4">
        <f t="shared" si="2"/>
        <v>19.341000000000001</v>
      </c>
    </row>
    <row r="173" spans="1:10" s="1" customFormat="1" ht="12.75">
      <c r="A173" s="1">
        <v>172</v>
      </c>
      <c r="B173" s="1">
        <v>171</v>
      </c>
      <c r="C173" s="1" t="s">
        <v>865</v>
      </c>
      <c r="D173" s="1" t="s">
        <v>808</v>
      </c>
      <c r="E173" s="1" t="s">
        <v>568</v>
      </c>
      <c r="F173" s="1" t="s">
        <v>347</v>
      </c>
      <c r="G173" s="2">
        <v>9.0903217592592581E-2</v>
      </c>
      <c r="H173" s="3" t="s">
        <v>864</v>
      </c>
      <c r="I173" s="1">
        <v>2</v>
      </c>
      <c r="J173" s="4">
        <f t="shared" si="2"/>
        <v>19.341000000000001</v>
      </c>
    </row>
    <row r="174" spans="1:10" s="1" customFormat="1" ht="12.75">
      <c r="A174" s="1">
        <v>173</v>
      </c>
      <c r="B174" s="1">
        <v>177</v>
      </c>
      <c r="C174" s="1" t="s">
        <v>866</v>
      </c>
      <c r="D174" s="1" t="s">
        <v>520</v>
      </c>
      <c r="E174" s="1" t="s">
        <v>179</v>
      </c>
      <c r="F174" s="1" t="s">
        <v>347</v>
      </c>
      <c r="G174" s="2">
        <v>9.2788726851851855E-2</v>
      </c>
      <c r="H174" s="3" t="s">
        <v>867</v>
      </c>
      <c r="I174" s="1">
        <v>3</v>
      </c>
      <c r="J174" s="4">
        <f t="shared" si="2"/>
        <v>18.948</v>
      </c>
    </row>
    <row r="175" spans="1:10" s="1" customFormat="1" ht="12.75">
      <c r="A175" s="1">
        <v>174</v>
      </c>
      <c r="B175" s="1">
        <v>145</v>
      </c>
      <c r="C175" s="1" t="s">
        <v>868</v>
      </c>
      <c r="D175" s="1" t="s">
        <v>520</v>
      </c>
      <c r="E175" s="1" t="s">
        <v>620</v>
      </c>
      <c r="F175" s="1" t="s">
        <v>174</v>
      </c>
      <c r="G175" s="2">
        <v>9.2789421296296304E-2</v>
      </c>
      <c r="H175" s="3" t="s">
        <v>869</v>
      </c>
      <c r="I175" s="1">
        <v>5</v>
      </c>
      <c r="J175" s="4">
        <f t="shared" si="2"/>
        <v>18.946999999999999</v>
      </c>
    </row>
    <row r="176" spans="1:10" s="1" customFormat="1" ht="12.75">
      <c r="A176" s="1">
        <v>175</v>
      </c>
      <c r="B176" s="1">
        <v>135</v>
      </c>
      <c r="C176" s="1" t="s">
        <v>870</v>
      </c>
      <c r="D176" s="1" t="s">
        <v>597</v>
      </c>
      <c r="E176" s="1" t="s">
        <v>475</v>
      </c>
      <c r="F176" s="1" t="s">
        <v>103</v>
      </c>
      <c r="G176" s="2">
        <v>9.3705752314814816E-2</v>
      </c>
      <c r="H176" s="3" t="s">
        <v>871</v>
      </c>
      <c r="I176" s="1">
        <v>9</v>
      </c>
      <c r="J176" s="4">
        <f t="shared" si="2"/>
        <v>18.762</v>
      </c>
    </row>
    <row r="177" spans="1:10" s="1" customFormat="1" ht="12.75">
      <c r="A177" s="1">
        <v>176</v>
      </c>
      <c r="B177" s="1">
        <v>117</v>
      </c>
      <c r="C177" s="1" t="s">
        <v>872</v>
      </c>
      <c r="D177" s="1" t="s">
        <v>593</v>
      </c>
      <c r="E177" s="1" t="s">
        <v>179</v>
      </c>
      <c r="F177" s="1" t="s">
        <v>205</v>
      </c>
      <c r="G177" s="2">
        <v>9.5142002314814803E-2</v>
      </c>
      <c r="H177" s="3" t="s">
        <v>873</v>
      </c>
      <c r="I177" s="1">
        <v>20</v>
      </c>
      <c r="J177" s="4">
        <f t="shared" si="2"/>
        <v>18.478999999999999</v>
      </c>
    </row>
    <row r="178" spans="1:10" s="1" customFormat="1" ht="12.75">
      <c r="A178" s="1">
        <v>177</v>
      </c>
      <c r="B178" s="1">
        <v>247</v>
      </c>
      <c r="C178" s="1" t="s">
        <v>874</v>
      </c>
      <c r="D178" s="1" t="s">
        <v>593</v>
      </c>
      <c r="E178" s="1" t="s">
        <v>568</v>
      </c>
      <c r="F178" s="1" t="s">
        <v>205</v>
      </c>
      <c r="G178" s="2">
        <v>9.5961180555555567E-2</v>
      </c>
      <c r="H178" s="3" t="s">
        <v>875</v>
      </c>
      <c r="I178" s="1">
        <v>21</v>
      </c>
      <c r="J178" s="4">
        <f t="shared" si="2"/>
        <v>18.321000000000002</v>
      </c>
    </row>
    <row r="179" spans="1:10" s="1" customFormat="1" ht="12.75">
      <c r="A179" s="1">
        <v>178</v>
      </c>
      <c r="B179" s="1">
        <v>206</v>
      </c>
      <c r="C179" s="1" t="s">
        <v>876</v>
      </c>
      <c r="D179" s="1" t="s">
        <v>520</v>
      </c>
      <c r="E179" s="1" t="s">
        <v>179</v>
      </c>
      <c r="F179" s="1" t="s">
        <v>181</v>
      </c>
      <c r="G179" s="2">
        <v>9.6841898148148142E-2</v>
      </c>
      <c r="H179" s="3" t="s">
        <v>877</v>
      </c>
      <c r="I179" s="1">
        <v>15</v>
      </c>
      <c r="J179" s="4">
        <f t="shared" si="2"/>
        <v>18.155000000000001</v>
      </c>
    </row>
    <row r="180" spans="1:10" s="1" customFormat="1" ht="12.75">
      <c r="A180" s="1">
        <v>179</v>
      </c>
      <c r="B180" s="1">
        <v>227</v>
      </c>
      <c r="C180" s="1" t="s">
        <v>878</v>
      </c>
      <c r="D180" s="1" t="s">
        <v>843</v>
      </c>
      <c r="E180" s="1" t="s">
        <v>179</v>
      </c>
      <c r="F180" s="1" t="s">
        <v>181</v>
      </c>
      <c r="G180" s="2">
        <v>9.8091898148148143E-2</v>
      </c>
      <c r="H180" s="3" t="s">
        <v>879</v>
      </c>
      <c r="I180" s="1">
        <v>16</v>
      </c>
      <c r="J180" s="4">
        <f t="shared" si="2"/>
        <v>17.922999999999998</v>
      </c>
    </row>
    <row r="181" spans="1:10" s="1" customFormat="1" ht="12.75">
      <c r="A181" s="1">
        <v>180</v>
      </c>
      <c r="B181" s="1">
        <v>12</v>
      </c>
      <c r="C181" s="1" t="s">
        <v>880</v>
      </c>
      <c r="D181" s="1" t="s">
        <v>537</v>
      </c>
      <c r="E181" s="1" t="s">
        <v>490</v>
      </c>
      <c r="F181" s="1" t="s">
        <v>19</v>
      </c>
      <c r="G181" s="2">
        <v>9.9677488425925928E-2</v>
      </c>
      <c r="H181" s="3" t="s">
        <v>881</v>
      </c>
      <c r="I181" s="1">
        <v>26</v>
      </c>
      <c r="J181" s="4">
        <f t="shared" si="2"/>
        <v>17.638000000000002</v>
      </c>
    </row>
    <row r="182" spans="1:10" s="1" customFormat="1" ht="12.75">
      <c r="A182" s="1">
        <v>181</v>
      </c>
      <c r="B182" s="1">
        <v>212</v>
      </c>
      <c r="C182" s="1" t="s">
        <v>882</v>
      </c>
      <c r="D182" s="1" t="s">
        <v>520</v>
      </c>
      <c r="E182" s="1" t="s">
        <v>179</v>
      </c>
      <c r="F182" s="1" t="s">
        <v>126</v>
      </c>
      <c r="G182" s="2">
        <v>0.10063755787037036</v>
      </c>
      <c r="H182" s="3" t="s">
        <v>883</v>
      </c>
      <c r="I182" s="1">
        <v>9</v>
      </c>
      <c r="J182" s="4">
        <f t="shared" si="2"/>
        <v>17.47</v>
      </c>
    </row>
    <row r="183" spans="1:10" s="1" customFormat="1" ht="12.75">
      <c r="A183" s="1">
        <v>182</v>
      </c>
      <c r="B183" s="1">
        <v>175</v>
      </c>
      <c r="C183" s="1" t="s">
        <v>884</v>
      </c>
      <c r="D183" s="1" t="s">
        <v>520</v>
      </c>
      <c r="E183" s="1" t="s">
        <v>179</v>
      </c>
      <c r="F183" s="1" t="s">
        <v>347</v>
      </c>
      <c r="G183" s="2">
        <v>0.10625400462962964</v>
      </c>
      <c r="H183" s="3" t="s">
        <v>885</v>
      </c>
      <c r="I183" s="1">
        <v>4</v>
      </c>
      <c r="J183" s="4">
        <f t="shared" si="2"/>
        <v>16.545999999999999</v>
      </c>
    </row>
    <row r="184" spans="1:10" s="1" customFormat="1" ht="12.75">
      <c r="A184" s="1">
        <v>183</v>
      </c>
      <c r="B184" s="1">
        <v>240</v>
      </c>
      <c r="C184" s="1" t="s">
        <v>886</v>
      </c>
      <c r="D184" s="1" t="s">
        <v>843</v>
      </c>
      <c r="E184" s="1" t="s">
        <v>179</v>
      </c>
      <c r="F184" s="1" t="s">
        <v>181</v>
      </c>
      <c r="G184" s="2">
        <v>0.10809189814814815</v>
      </c>
      <c r="H184" s="3" t="s">
        <v>887</v>
      </c>
      <c r="I184" s="1">
        <v>17</v>
      </c>
      <c r="J184" s="4">
        <f t="shared" si="2"/>
        <v>16.265000000000001</v>
      </c>
    </row>
    <row r="185" spans="1:10" s="1" customFormat="1" ht="12.75">
      <c r="A185" s="1">
        <v>184</v>
      </c>
      <c r="B185" s="1">
        <v>173</v>
      </c>
      <c r="C185" s="1" t="s">
        <v>888</v>
      </c>
      <c r="D185" s="1" t="s">
        <v>593</v>
      </c>
      <c r="E185" s="1" t="s">
        <v>179</v>
      </c>
      <c r="F185" s="1" t="s">
        <v>305</v>
      </c>
      <c r="G185" s="2">
        <v>0.10880630787037035</v>
      </c>
      <c r="H185" s="3" t="s">
        <v>889</v>
      </c>
      <c r="I185" s="1">
        <v>4</v>
      </c>
      <c r="J185" s="4">
        <f t="shared" si="2"/>
        <v>16.158000000000001</v>
      </c>
    </row>
    <row r="186" spans="1:10" s="1" customFormat="1" ht="12.75">
      <c r="A186" s="1">
        <v>185</v>
      </c>
      <c r="B186" s="1">
        <v>211</v>
      </c>
      <c r="C186" s="1" t="s">
        <v>890</v>
      </c>
      <c r="D186" s="1" t="s">
        <v>520</v>
      </c>
      <c r="E186" s="1" t="s">
        <v>179</v>
      </c>
      <c r="F186" s="1" t="s">
        <v>205</v>
      </c>
      <c r="G186" s="2">
        <v>0.10942645833333335</v>
      </c>
      <c r="H186" s="3" t="s">
        <v>891</v>
      </c>
      <c r="I186" s="1">
        <v>22</v>
      </c>
      <c r="J186" s="4">
        <f t="shared" si="2"/>
        <v>16.067</v>
      </c>
    </row>
    <row r="187" spans="1:10" s="1" customFormat="1" ht="12.75">
      <c r="A187" s="1">
        <v>186</v>
      </c>
      <c r="B187" s="1">
        <v>140</v>
      </c>
      <c r="C187" s="1" t="s">
        <v>892</v>
      </c>
      <c r="D187" s="1" t="s">
        <v>548</v>
      </c>
      <c r="E187" s="1" t="s">
        <v>490</v>
      </c>
      <c r="F187" s="1" t="s">
        <v>134</v>
      </c>
      <c r="G187" s="2">
        <v>0.1122525925925926</v>
      </c>
      <c r="H187" s="3" t="s">
        <v>893</v>
      </c>
      <c r="I187" s="1">
        <v>14</v>
      </c>
      <c r="J187" s="4">
        <f t="shared" si="2"/>
        <v>15.662000000000001</v>
      </c>
    </row>
    <row r="188" spans="1:10" s="1" customFormat="1" ht="12.75">
      <c r="A188" s="1">
        <v>187</v>
      </c>
      <c r="B188" s="1">
        <v>105</v>
      </c>
      <c r="C188" s="1" t="s">
        <v>894</v>
      </c>
      <c r="D188" s="1" t="s">
        <v>497</v>
      </c>
      <c r="E188" s="1" t="s">
        <v>490</v>
      </c>
      <c r="F188" s="1" t="s">
        <v>35</v>
      </c>
      <c r="G188" s="2">
        <v>0.12120310185185186</v>
      </c>
      <c r="H188" s="3" t="s">
        <v>895</v>
      </c>
      <c r="I188" s="1">
        <v>14</v>
      </c>
      <c r="J188" s="4">
        <f t="shared" si="2"/>
        <v>14.506</v>
      </c>
    </row>
    <row r="189" spans="1:10" s="1" customFormat="1" ht="12.75">
      <c r="A189" s="1">
        <v>188</v>
      </c>
      <c r="B189" s="1">
        <v>176</v>
      </c>
      <c r="C189" s="1" t="s">
        <v>896</v>
      </c>
      <c r="D189" s="1" t="s">
        <v>593</v>
      </c>
      <c r="E189" s="1" t="s">
        <v>568</v>
      </c>
      <c r="F189" s="1" t="s">
        <v>380</v>
      </c>
      <c r="G189" s="2">
        <v>0.12806094907407409</v>
      </c>
      <c r="H189" s="3" t="s">
        <v>897</v>
      </c>
      <c r="I189" s="1">
        <v>2</v>
      </c>
      <c r="J189" s="4">
        <f t="shared" si="2"/>
        <v>13.728999999999999</v>
      </c>
    </row>
    <row r="190" spans="1:10" s="1" customFormat="1" ht="12.75">
      <c r="A190" s="1">
        <v>189</v>
      </c>
      <c r="B190" s="1">
        <v>209</v>
      </c>
      <c r="C190" s="1" t="s">
        <v>898</v>
      </c>
      <c r="D190" s="1" t="s">
        <v>593</v>
      </c>
      <c r="E190" s="1" t="s">
        <v>899</v>
      </c>
      <c r="F190" s="1" t="s">
        <v>297</v>
      </c>
      <c r="G190" s="2">
        <v>0.13659228009259258</v>
      </c>
      <c r="H190" s="3" t="s">
        <v>900</v>
      </c>
      <c r="I190" s="1">
        <v>4</v>
      </c>
      <c r="J190" s="4">
        <f t="shared" si="2"/>
        <v>12.871</v>
      </c>
    </row>
    <row r="191" spans="1:10" s="1" customFormat="1" ht="12.75">
      <c r="A191" s="1">
        <v>190</v>
      </c>
      <c r="B191" s="1">
        <v>203</v>
      </c>
      <c r="C191" s="1" t="s">
        <v>901</v>
      </c>
      <c r="D191" s="1" t="s">
        <v>593</v>
      </c>
      <c r="E191" s="1" t="s">
        <v>902</v>
      </c>
      <c r="F191" s="1" t="s">
        <v>181</v>
      </c>
      <c r="G191" s="2">
        <v>0.13739745370370371</v>
      </c>
      <c r="H191" s="3" t="s">
        <v>903</v>
      </c>
      <c r="I191" s="1">
        <v>18</v>
      </c>
      <c r="J191" s="4">
        <f t="shared" si="2"/>
        <v>12.795999999999999</v>
      </c>
    </row>
    <row r="192" spans="1:10" s="1" customFormat="1" ht="12.75">
      <c r="A192" s="1">
        <v>191</v>
      </c>
      <c r="B192" s="1">
        <v>180</v>
      </c>
      <c r="C192" s="1" t="s">
        <v>904</v>
      </c>
      <c r="D192" s="1" t="s">
        <v>843</v>
      </c>
      <c r="E192" s="1" t="s">
        <v>179</v>
      </c>
      <c r="F192" s="1" t="s">
        <v>305</v>
      </c>
      <c r="G192" s="2">
        <v>0.14311186342592591</v>
      </c>
      <c r="H192" s="3" t="s">
        <v>905</v>
      </c>
      <c r="I192" s="1">
        <v>5</v>
      </c>
      <c r="J192" s="4">
        <f t="shared" si="2"/>
        <v>12.285</v>
      </c>
    </row>
    <row r="193" spans="1:10" s="1" customFormat="1" ht="12.75">
      <c r="A193" s="1">
        <v>192</v>
      </c>
      <c r="B193" s="1">
        <v>3</v>
      </c>
      <c r="C193" s="1" t="s">
        <v>906</v>
      </c>
      <c r="D193" s="1" t="s">
        <v>474</v>
      </c>
      <c r="E193" s="1" t="s">
        <v>475</v>
      </c>
      <c r="F193" s="1" t="s">
        <v>19</v>
      </c>
      <c r="G193" s="2" t="s">
        <v>445</v>
      </c>
      <c r="H193" s="3" t="s">
        <v>466</v>
      </c>
      <c r="I193" s="1">
        <v>27</v>
      </c>
      <c r="J193" s="4" t="str">
        <f t="shared" si="2"/>
        <v/>
      </c>
    </row>
    <row r="194" spans="1:10" s="1" customFormat="1" ht="12.75">
      <c r="A194" s="1">
        <v>193</v>
      </c>
      <c r="B194" s="1">
        <v>8</v>
      </c>
      <c r="C194" s="1" t="s">
        <v>907</v>
      </c>
      <c r="D194" s="1" t="s">
        <v>474</v>
      </c>
      <c r="E194" s="1" t="s">
        <v>475</v>
      </c>
      <c r="F194" s="1" t="s">
        <v>93</v>
      </c>
      <c r="G194" s="2" t="s">
        <v>445</v>
      </c>
      <c r="H194" s="3" t="s">
        <v>466</v>
      </c>
      <c r="I194" s="1">
        <v>19</v>
      </c>
      <c r="J194" s="4" t="str">
        <f t="shared" si="2"/>
        <v/>
      </c>
    </row>
    <row r="195" spans="1:10" s="1" customFormat="1" ht="12.75">
      <c r="A195" s="1">
        <v>194</v>
      </c>
      <c r="B195" s="1">
        <v>42</v>
      </c>
      <c r="C195" s="1" t="s">
        <v>908</v>
      </c>
      <c r="D195" s="1" t="s">
        <v>909</v>
      </c>
      <c r="E195" s="1" t="s">
        <v>475</v>
      </c>
      <c r="F195" s="1" t="s">
        <v>93</v>
      </c>
      <c r="G195" s="2" t="s">
        <v>445</v>
      </c>
      <c r="H195" s="3" t="s">
        <v>466</v>
      </c>
      <c r="I195" s="1">
        <v>20</v>
      </c>
      <c r="J195" s="4" t="str">
        <f t="shared" ref="J195:J196" si="3">IFERROR(VALUE(H195),"")</f>
        <v/>
      </c>
    </row>
    <row r="196" spans="1:10" s="1" customFormat="1" ht="12.75">
      <c r="A196" s="1">
        <v>195</v>
      </c>
      <c r="B196" s="1">
        <v>45</v>
      </c>
      <c r="C196" s="1" t="s">
        <v>910</v>
      </c>
      <c r="D196" s="1" t="s">
        <v>911</v>
      </c>
      <c r="E196" s="1" t="s">
        <v>620</v>
      </c>
      <c r="F196" s="1" t="s">
        <v>268</v>
      </c>
      <c r="G196" s="2" t="s">
        <v>445</v>
      </c>
      <c r="H196" s="3" t="s">
        <v>466</v>
      </c>
      <c r="I196" s="1">
        <v>8</v>
      </c>
      <c r="J196" s="4" t="str">
        <f t="shared" si="3"/>
        <v/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20"/>
  <sheetViews>
    <sheetView workbookViewId="0">
      <pane ySplit="1" topLeftCell="A2" activePane="bottomLeft" state="frozen"/>
      <selection activeCell="J2" sqref="J2"/>
      <selection pane="bottomLeft" activeCell="J2" sqref="J2:J220"/>
    </sheetView>
  </sheetViews>
  <sheetFormatPr baseColWidth="10" defaultRowHeight="12.75"/>
  <cols>
    <col min="1" max="1" width="7.5703125" style="1" bestFit="1" customWidth="1"/>
    <col min="2" max="2" width="8.5703125" style="1" bestFit="1" customWidth="1"/>
    <col min="3" max="3" width="38.42578125" style="1" bestFit="1" customWidth="1"/>
    <col min="4" max="4" width="30.42578125" style="1" bestFit="1" customWidth="1"/>
    <col min="5" max="5" width="13.42578125" style="1" bestFit="1" customWidth="1"/>
    <col min="6" max="6" width="23.42578125" style="1" bestFit="1" customWidth="1"/>
    <col min="7" max="7" width="10.7109375" style="1" bestFit="1" customWidth="1"/>
    <col min="8" max="8" width="11.5703125" style="1" bestFit="1" customWidth="1"/>
    <col min="9" max="9" width="5" style="1" bestFit="1" customWidth="1"/>
    <col min="10" max="10" width="7.85546875" style="1" customWidth="1"/>
    <col min="11" max="16384" width="11.42578125" style="1"/>
  </cols>
  <sheetData>
    <row r="1" spans="1:10">
      <c r="A1" s="1" t="s">
        <v>7</v>
      </c>
      <c r="B1" s="1" t="s">
        <v>6</v>
      </c>
      <c r="C1" s="1" t="s">
        <v>5</v>
      </c>
      <c r="D1" s="1" t="s">
        <v>4</v>
      </c>
      <c r="E1" s="1" t="s">
        <v>3</v>
      </c>
      <c r="F1" s="1" t="s">
        <v>2</v>
      </c>
      <c r="G1" s="1" t="s">
        <v>1</v>
      </c>
      <c r="H1" s="1" t="s">
        <v>0</v>
      </c>
      <c r="I1" s="1" t="s">
        <v>1875</v>
      </c>
    </row>
    <row r="2" spans="1:10">
      <c r="A2" s="1">
        <v>1</v>
      </c>
      <c r="B2" s="1">
        <v>2</v>
      </c>
      <c r="C2" s="1" t="s">
        <v>16</v>
      </c>
      <c r="D2" s="1" t="s">
        <v>17</v>
      </c>
      <c r="E2" s="1" t="s">
        <v>18</v>
      </c>
      <c r="F2" s="1" t="s">
        <v>19</v>
      </c>
      <c r="G2" s="2">
        <v>4.8136574074074075E-2</v>
      </c>
      <c r="H2" s="3" t="s">
        <v>20</v>
      </c>
      <c r="I2" s="1">
        <v>1</v>
      </c>
      <c r="J2" s="4">
        <f>IFERROR(VALUE(H2),"")</f>
        <v>36.630000000000003</v>
      </c>
    </row>
    <row r="3" spans="1:10">
      <c r="A3" s="1">
        <v>2</v>
      </c>
      <c r="B3" s="1">
        <v>99</v>
      </c>
      <c r="C3" s="1" t="s">
        <v>21</v>
      </c>
      <c r="D3" s="1" t="s">
        <v>22</v>
      </c>
      <c r="E3" s="1" t="s">
        <v>23</v>
      </c>
      <c r="F3" s="1" t="s">
        <v>19</v>
      </c>
      <c r="G3" s="2">
        <v>4.8182870370370369E-2</v>
      </c>
      <c r="H3" s="3" t="s">
        <v>24</v>
      </c>
      <c r="I3" s="1">
        <v>2</v>
      </c>
      <c r="J3" s="4">
        <f t="shared" ref="J3:J66" si="0">IFERROR(VALUE(H3),"")</f>
        <v>36.594999999999999</v>
      </c>
    </row>
    <row r="4" spans="1:10">
      <c r="A4" s="1">
        <v>3</v>
      </c>
      <c r="B4" s="1">
        <v>12</v>
      </c>
      <c r="C4" s="1" t="s">
        <v>25</v>
      </c>
      <c r="D4" s="1" t="s">
        <v>26</v>
      </c>
      <c r="E4" s="1" t="s">
        <v>23</v>
      </c>
      <c r="F4" s="1" t="s">
        <v>19</v>
      </c>
      <c r="G4" s="2">
        <v>4.8449074074074082E-2</v>
      </c>
      <c r="H4" s="3" t="s">
        <v>27</v>
      </c>
      <c r="I4" s="1">
        <v>3</v>
      </c>
      <c r="J4" s="4">
        <f t="shared" si="0"/>
        <v>36.393999999999998</v>
      </c>
    </row>
    <row r="5" spans="1:10">
      <c r="A5" s="1">
        <v>4</v>
      </c>
      <c r="B5" s="1">
        <v>110</v>
      </c>
      <c r="C5" s="1" t="s">
        <v>28</v>
      </c>
      <c r="D5" s="1" t="s">
        <v>29</v>
      </c>
      <c r="E5" s="1" t="s">
        <v>23</v>
      </c>
      <c r="F5" s="1" t="s">
        <v>19</v>
      </c>
      <c r="G5" s="2">
        <v>4.8854178240740738E-2</v>
      </c>
      <c r="H5" s="3" t="s">
        <v>30</v>
      </c>
      <c r="I5" s="1">
        <v>4</v>
      </c>
      <c r="J5" s="4">
        <f t="shared" si="0"/>
        <v>36.091999999999999</v>
      </c>
    </row>
    <row r="6" spans="1:10">
      <c r="A6" s="1">
        <v>5</v>
      </c>
      <c r="B6" s="1">
        <v>1</v>
      </c>
      <c r="C6" s="1" t="s">
        <v>31</v>
      </c>
      <c r="D6" s="1" t="s">
        <v>17</v>
      </c>
      <c r="E6" s="1" t="s">
        <v>18</v>
      </c>
      <c r="F6" s="1" t="s">
        <v>19</v>
      </c>
      <c r="G6" s="2">
        <v>4.8854189814814819E-2</v>
      </c>
      <c r="H6" s="3" t="s">
        <v>30</v>
      </c>
      <c r="I6" s="1">
        <v>5</v>
      </c>
      <c r="J6" s="4">
        <f t="shared" si="0"/>
        <v>36.091999999999999</v>
      </c>
    </row>
    <row r="7" spans="1:10">
      <c r="A7" s="1">
        <v>6</v>
      </c>
      <c r="B7" s="1">
        <v>7</v>
      </c>
      <c r="C7" s="1" t="s">
        <v>32</v>
      </c>
      <c r="D7" s="1" t="s">
        <v>17</v>
      </c>
      <c r="E7" s="1" t="s">
        <v>18</v>
      </c>
      <c r="F7" s="1" t="s">
        <v>19</v>
      </c>
      <c r="G7" s="2">
        <v>4.8854201388888886E-2</v>
      </c>
      <c r="H7" s="3" t="s">
        <v>30</v>
      </c>
      <c r="I7" s="1">
        <v>6</v>
      </c>
      <c r="J7" s="4">
        <f t="shared" si="0"/>
        <v>36.091999999999999</v>
      </c>
    </row>
    <row r="8" spans="1:10">
      <c r="A8" s="1">
        <v>7</v>
      </c>
      <c r="B8" s="1">
        <v>111</v>
      </c>
      <c r="C8" s="1" t="s">
        <v>33</v>
      </c>
      <c r="D8" s="1" t="s">
        <v>34</v>
      </c>
      <c r="E8" s="1" t="s">
        <v>23</v>
      </c>
      <c r="F8" s="1" t="s">
        <v>35</v>
      </c>
      <c r="G8" s="2">
        <v>4.8865740740740737E-2</v>
      </c>
      <c r="H8" s="3" t="s">
        <v>36</v>
      </c>
      <c r="I8" s="1">
        <v>1</v>
      </c>
      <c r="J8" s="4">
        <f t="shared" si="0"/>
        <v>36.084000000000003</v>
      </c>
    </row>
    <row r="9" spans="1:10">
      <c r="A9" s="1">
        <v>8</v>
      </c>
      <c r="B9" s="1">
        <v>51</v>
      </c>
      <c r="C9" s="1" t="s">
        <v>37</v>
      </c>
      <c r="D9" s="1" t="s">
        <v>38</v>
      </c>
      <c r="E9" s="1" t="s">
        <v>39</v>
      </c>
      <c r="F9" s="1" t="s">
        <v>19</v>
      </c>
      <c r="G9" s="2">
        <v>4.8900462962962965E-2</v>
      </c>
      <c r="H9" s="3" t="s">
        <v>40</v>
      </c>
      <c r="I9" s="1">
        <v>7</v>
      </c>
      <c r="J9" s="4">
        <f t="shared" si="0"/>
        <v>36.058</v>
      </c>
    </row>
    <row r="10" spans="1:10">
      <c r="A10" s="1">
        <v>9</v>
      </c>
      <c r="B10" s="1">
        <v>45</v>
      </c>
      <c r="C10" s="1" t="s">
        <v>41</v>
      </c>
      <c r="D10" s="1" t="s">
        <v>42</v>
      </c>
      <c r="E10" s="1" t="s">
        <v>43</v>
      </c>
      <c r="F10" s="1" t="s">
        <v>19</v>
      </c>
      <c r="G10" s="2">
        <v>4.9097222222222216E-2</v>
      </c>
      <c r="H10" s="3" t="s">
        <v>44</v>
      </c>
      <c r="I10" s="1">
        <v>8</v>
      </c>
      <c r="J10" s="4">
        <f t="shared" si="0"/>
        <v>35.912999999999997</v>
      </c>
    </row>
    <row r="11" spans="1:10">
      <c r="A11" s="1">
        <v>10</v>
      </c>
      <c r="B11" s="1">
        <v>86</v>
      </c>
      <c r="C11" s="1" t="s">
        <v>45</v>
      </c>
      <c r="D11" s="1" t="s">
        <v>46</v>
      </c>
      <c r="E11" s="1" t="s">
        <v>47</v>
      </c>
      <c r="F11" s="1" t="s">
        <v>35</v>
      </c>
      <c r="G11" s="2">
        <v>4.9108796296296296E-2</v>
      </c>
      <c r="H11" s="3" t="s">
        <v>48</v>
      </c>
      <c r="I11" s="1">
        <v>2</v>
      </c>
      <c r="J11" s="4">
        <f t="shared" si="0"/>
        <v>35.905000000000001</v>
      </c>
    </row>
    <row r="12" spans="1:10">
      <c r="A12" s="1">
        <v>11</v>
      </c>
      <c r="B12" s="1">
        <v>50</v>
      </c>
      <c r="C12" s="1" t="s">
        <v>49</v>
      </c>
      <c r="D12" s="1" t="s">
        <v>38</v>
      </c>
      <c r="E12" s="1" t="s">
        <v>39</v>
      </c>
      <c r="F12" s="1" t="s">
        <v>19</v>
      </c>
      <c r="G12" s="2">
        <v>4.9201388888888892E-2</v>
      </c>
      <c r="H12" s="3" t="s">
        <v>50</v>
      </c>
      <c r="I12" s="1">
        <v>9</v>
      </c>
      <c r="J12" s="4">
        <f t="shared" si="0"/>
        <v>35.837000000000003</v>
      </c>
    </row>
    <row r="13" spans="1:10">
      <c r="A13" s="1">
        <v>12</v>
      </c>
      <c r="B13" s="1">
        <v>9</v>
      </c>
      <c r="C13" s="1" t="s">
        <v>51</v>
      </c>
      <c r="D13" s="1" t="s">
        <v>17</v>
      </c>
      <c r="E13" s="1" t="s">
        <v>18</v>
      </c>
      <c r="F13" s="1" t="s">
        <v>19</v>
      </c>
      <c r="G13" s="2">
        <v>4.9212962962962958E-2</v>
      </c>
      <c r="H13" s="3" t="s">
        <v>52</v>
      </c>
      <c r="I13" s="1">
        <v>10</v>
      </c>
      <c r="J13" s="4">
        <f t="shared" si="0"/>
        <v>35.829000000000001</v>
      </c>
    </row>
    <row r="14" spans="1:10">
      <c r="A14" s="1">
        <v>13</v>
      </c>
      <c r="B14" s="1">
        <v>104</v>
      </c>
      <c r="C14" s="1" t="s">
        <v>53</v>
      </c>
      <c r="D14" s="1" t="s">
        <v>54</v>
      </c>
      <c r="E14" s="1" t="s">
        <v>47</v>
      </c>
      <c r="F14" s="1" t="s">
        <v>19</v>
      </c>
      <c r="G14" s="2">
        <v>4.9398148148148142E-2</v>
      </c>
      <c r="H14" s="3" t="s">
        <v>55</v>
      </c>
      <c r="I14" s="1">
        <v>11</v>
      </c>
      <c r="J14" s="4">
        <f t="shared" si="0"/>
        <v>35.695</v>
      </c>
    </row>
    <row r="15" spans="1:10">
      <c r="A15" s="1">
        <v>14</v>
      </c>
      <c r="B15" s="1">
        <v>85</v>
      </c>
      <c r="C15" s="1" t="s">
        <v>56</v>
      </c>
      <c r="D15" s="1" t="s">
        <v>46</v>
      </c>
      <c r="E15" s="1" t="s">
        <v>47</v>
      </c>
      <c r="F15" s="1" t="s">
        <v>35</v>
      </c>
      <c r="G15" s="2">
        <v>4.9490752314814812E-2</v>
      </c>
      <c r="H15" s="3" t="s">
        <v>57</v>
      </c>
      <c r="I15" s="1">
        <v>3</v>
      </c>
      <c r="J15" s="4">
        <f t="shared" si="0"/>
        <v>35.628</v>
      </c>
    </row>
    <row r="16" spans="1:10">
      <c r="A16" s="1">
        <v>15</v>
      </c>
      <c r="B16" s="1">
        <v>109</v>
      </c>
      <c r="C16" s="1" t="s">
        <v>58</v>
      </c>
      <c r="D16" s="1" t="s">
        <v>29</v>
      </c>
      <c r="E16" s="1" t="s">
        <v>23</v>
      </c>
      <c r="F16" s="1" t="s">
        <v>35</v>
      </c>
      <c r="G16" s="2">
        <v>4.9490763888888893E-2</v>
      </c>
      <c r="H16" s="3" t="s">
        <v>57</v>
      </c>
      <c r="I16" s="1">
        <v>4</v>
      </c>
      <c r="J16" s="4">
        <f t="shared" si="0"/>
        <v>35.628</v>
      </c>
    </row>
    <row r="17" spans="1:10">
      <c r="A17" s="1">
        <v>16</v>
      </c>
      <c r="B17" s="1">
        <v>89</v>
      </c>
      <c r="C17" s="1" t="s">
        <v>59</v>
      </c>
      <c r="D17" s="1" t="s">
        <v>60</v>
      </c>
      <c r="E17" s="1" t="s">
        <v>23</v>
      </c>
      <c r="F17" s="1" t="s">
        <v>35</v>
      </c>
      <c r="G17" s="2">
        <v>4.949077546296296E-2</v>
      </c>
      <c r="H17" s="3" t="s">
        <v>57</v>
      </c>
      <c r="I17" s="1">
        <v>5</v>
      </c>
      <c r="J17" s="4">
        <f t="shared" si="0"/>
        <v>35.628</v>
      </c>
    </row>
    <row r="18" spans="1:10">
      <c r="A18" s="1">
        <v>17</v>
      </c>
      <c r="B18" s="1">
        <v>44</v>
      </c>
      <c r="C18" s="1" t="s">
        <v>61</v>
      </c>
      <c r="D18" s="1" t="s">
        <v>42</v>
      </c>
      <c r="E18" s="1" t="s">
        <v>43</v>
      </c>
      <c r="F18" s="1" t="s">
        <v>19</v>
      </c>
      <c r="G18" s="2">
        <v>4.9490787037037041E-2</v>
      </c>
      <c r="H18" s="3" t="s">
        <v>57</v>
      </c>
      <c r="I18" s="1">
        <v>12</v>
      </c>
      <c r="J18" s="4">
        <f t="shared" si="0"/>
        <v>35.628</v>
      </c>
    </row>
    <row r="19" spans="1:10">
      <c r="A19" s="1">
        <v>18</v>
      </c>
      <c r="B19" s="1">
        <v>19</v>
      </c>
      <c r="C19" s="1" t="s">
        <v>62</v>
      </c>
      <c r="D19" s="1" t="s">
        <v>63</v>
      </c>
      <c r="E19" s="1" t="s">
        <v>47</v>
      </c>
      <c r="F19" s="1" t="s">
        <v>35</v>
      </c>
      <c r="G19" s="2">
        <v>4.9490798611111109E-2</v>
      </c>
      <c r="H19" s="3" t="s">
        <v>57</v>
      </c>
      <c r="I19" s="1">
        <v>6</v>
      </c>
      <c r="J19" s="4">
        <f t="shared" si="0"/>
        <v>35.628</v>
      </c>
    </row>
    <row r="20" spans="1:10">
      <c r="A20" s="1">
        <v>19</v>
      </c>
      <c r="B20" s="1">
        <v>90</v>
      </c>
      <c r="C20" s="1" t="s">
        <v>64</v>
      </c>
      <c r="D20" s="1" t="s">
        <v>60</v>
      </c>
      <c r="E20" s="1" t="s">
        <v>23</v>
      </c>
      <c r="F20" s="1" t="s">
        <v>35</v>
      </c>
      <c r="G20" s="2">
        <v>4.949081018518519E-2</v>
      </c>
      <c r="H20" s="3" t="s">
        <v>57</v>
      </c>
      <c r="I20" s="1">
        <v>7</v>
      </c>
      <c r="J20" s="4">
        <f t="shared" si="0"/>
        <v>35.628</v>
      </c>
    </row>
    <row r="21" spans="1:10">
      <c r="A21" s="1">
        <v>20</v>
      </c>
      <c r="B21" s="1">
        <v>93</v>
      </c>
      <c r="C21" s="1" t="s">
        <v>65</v>
      </c>
      <c r="D21" s="1" t="s">
        <v>60</v>
      </c>
      <c r="E21" s="1" t="s">
        <v>23</v>
      </c>
      <c r="F21" s="1" t="s">
        <v>35</v>
      </c>
      <c r="G21" s="2">
        <v>4.9502314814814818E-2</v>
      </c>
      <c r="H21" s="3" t="s">
        <v>66</v>
      </c>
      <c r="I21" s="1">
        <v>8</v>
      </c>
      <c r="J21" s="4">
        <f t="shared" si="0"/>
        <v>35.619999999999997</v>
      </c>
    </row>
    <row r="22" spans="1:10">
      <c r="A22" s="1">
        <v>21</v>
      </c>
      <c r="B22" s="1">
        <v>36</v>
      </c>
      <c r="C22" s="1" t="s">
        <v>67</v>
      </c>
      <c r="D22" s="1" t="s">
        <v>68</v>
      </c>
      <c r="E22" s="1" t="s">
        <v>47</v>
      </c>
      <c r="F22" s="1" t="s">
        <v>19</v>
      </c>
      <c r="G22" s="2">
        <v>4.9687499999999996E-2</v>
      </c>
      <c r="H22" s="3" t="s">
        <v>69</v>
      </c>
      <c r="I22" s="1">
        <v>13</v>
      </c>
      <c r="J22" s="4">
        <f t="shared" si="0"/>
        <v>35.487000000000002</v>
      </c>
    </row>
    <row r="23" spans="1:10">
      <c r="A23" s="1">
        <v>22</v>
      </c>
      <c r="B23" s="1">
        <v>6</v>
      </c>
      <c r="C23" s="1" t="s">
        <v>70</v>
      </c>
      <c r="D23" s="1" t="s">
        <v>17</v>
      </c>
      <c r="E23" s="1" t="s">
        <v>18</v>
      </c>
      <c r="F23" s="1" t="s">
        <v>19</v>
      </c>
      <c r="G23" s="2">
        <v>4.9745370370370377E-2</v>
      </c>
      <c r="H23" s="3" t="s">
        <v>71</v>
      </c>
      <c r="I23" s="1">
        <v>14</v>
      </c>
      <c r="J23" s="4">
        <f t="shared" si="0"/>
        <v>35.445999999999998</v>
      </c>
    </row>
    <row r="24" spans="1:10">
      <c r="A24" s="1">
        <v>23</v>
      </c>
      <c r="B24" s="1">
        <v>40</v>
      </c>
      <c r="C24" s="1" t="s">
        <v>72</v>
      </c>
      <c r="D24" s="1" t="s">
        <v>73</v>
      </c>
      <c r="E24" s="1" t="s">
        <v>74</v>
      </c>
      <c r="F24" s="1" t="s">
        <v>19</v>
      </c>
      <c r="G24" s="2">
        <v>5.004629629629629E-2</v>
      </c>
      <c r="H24" s="3" t="s">
        <v>75</v>
      </c>
      <c r="I24" s="1">
        <v>15</v>
      </c>
      <c r="J24" s="4">
        <f t="shared" si="0"/>
        <v>35.231999999999999</v>
      </c>
    </row>
    <row r="25" spans="1:10">
      <c r="A25" s="1">
        <v>24</v>
      </c>
      <c r="B25" s="1">
        <v>92</v>
      </c>
      <c r="C25" s="1" t="s">
        <v>76</v>
      </c>
      <c r="D25" s="1" t="s">
        <v>60</v>
      </c>
      <c r="E25" s="1" t="s">
        <v>23</v>
      </c>
      <c r="F25" s="1" t="s">
        <v>35</v>
      </c>
      <c r="G25" s="2">
        <v>5.0081030092592592E-2</v>
      </c>
      <c r="H25" s="3" t="s">
        <v>77</v>
      </c>
      <c r="I25" s="1">
        <v>9</v>
      </c>
      <c r="J25" s="4">
        <f t="shared" si="0"/>
        <v>35.207999999999998</v>
      </c>
    </row>
    <row r="26" spans="1:10">
      <c r="A26" s="1">
        <v>25</v>
      </c>
      <c r="B26" s="1">
        <v>91</v>
      </c>
      <c r="C26" s="1" t="s">
        <v>78</v>
      </c>
      <c r="D26" s="1" t="s">
        <v>60</v>
      </c>
      <c r="E26" s="1" t="s">
        <v>23</v>
      </c>
      <c r="F26" s="1" t="s">
        <v>35</v>
      </c>
      <c r="G26" s="2">
        <v>5.0081041666666666E-2</v>
      </c>
      <c r="H26" s="3" t="s">
        <v>77</v>
      </c>
      <c r="I26" s="1">
        <v>10</v>
      </c>
      <c r="J26" s="4">
        <f t="shared" si="0"/>
        <v>35.207999999999998</v>
      </c>
    </row>
    <row r="27" spans="1:10">
      <c r="A27" s="1">
        <v>26</v>
      </c>
      <c r="B27" s="1">
        <v>33</v>
      </c>
      <c r="C27" s="1" t="s">
        <v>79</v>
      </c>
      <c r="D27" s="1" t="s">
        <v>68</v>
      </c>
      <c r="E27" s="1" t="s">
        <v>47</v>
      </c>
      <c r="F27" s="1" t="s">
        <v>19</v>
      </c>
      <c r="G27" s="2">
        <v>5.0706018518518518E-2</v>
      </c>
      <c r="H27" s="3" t="s">
        <v>80</v>
      </c>
      <c r="I27" s="1">
        <v>16</v>
      </c>
      <c r="J27" s="4">
        <f t="shared" si="0"/>
        <v>34.774000000000001</v>
      </c>
    </row>
    <row r="28" spans="1:10">
      <c r="A28" s="1">
        <v>27</v>
      </c>
      <c r="B28" s="1">
        <v>13</v>
      </c>
      <c r="C28" s="1" t="s">
        <v>81</v>
      </c>
      <c r="D28" s="1" t="s">
        <v>82</v>
      </c>
      <c r="E28" s="1" t="s">
        <v>74</v>
      </c>
      <c r="F28" s="1" t="s">
        <v>19</v>
      </c>
      <c r="G28" s="2">
        <v>5.180556712962963E-2</v>
      </c>
      <c r="H28" s="3" t="s">
        <v>83</v>
      </c>
      <c r="I28" s="1">
        <v>17</v>
      </c>
      <c r="J28" s="4">
        <f t="shared" si="0"/>
        <v>34.036000000000001</v>
      </c>
    </row>
    <row r="29" spans="1:10">
      <c r="A29" s="1">
        <v>28</v>
      </c>
      <c r="B29" s="1">
        <v>39</v>
      </c>
      <c r="C29" s="1" t="s">
        <v>84</v>
      </c>
      <c r="D29" s="1" t="s">
        <v>73</v>
      </c>
      <c r="E29" s="1" t="s">
        <v>74</v>
      </c>
      <c r="F29" s="1" t="s">
        <v>19</v>
      </c>
      <c r="G29" s="2">
        <v>5.1805578703703704E-2</v>
      </c>
      <c r="H29" s="3" t="s">
        <v>83</v>
      </c>
      <c r="I29" s="1">
        <v>18</v>
      </c>
      <c r="J29" s="4">
        <f t="shared" si="0"/>
        <v>34.036000000000001</v>
      </c>
    </row>
    <row r="30" spans="1:10">
      <c r="A30" s="1">
        <v>29</v>
      </c>
      <c r="B30" s="1">
        <v>74</v>
      </c>
      <c r="C30" s="1" t="s">
        <v>85</v>
      </c>
      <c r="D30" s="1" t="s">
        <v>86</v>
      </c>
      <c r="E30" s="1" t="s">
        <v>74</v>
      </c>
      <c r="F30" s="1" t="s">
        <v>19</v>
      </c>
      <c r="G30" s="2">
        <v>5.1805590277777779E-2</v>
      </c>
      <c r="H30" s="3" t="s">
        <v>83</v>
      </c>
      <c r="I30" s="1">
        <v>19</v>
      </c>
      <c r="J30" s="4">
        <f t="shared" si="0"/>
        <v>34.036000000000001</v>
      </c>
    </row>
    <row r="31" spans="1:10">
      <c r="A31" s="1">
        <v>30</v>
      </c>
      <c r="B31" s="1">
        <v>16</v>
      </c>
      <c r="C31" s="1" t="s">
        <v>87</v>
      </c>
      <c r="D31" s="1" t="s">
        <v>63</v>
      </c>
      <c r="E31" s="1" t="s">
        <v>47</v>
      </c>
      <c r="F31" s="1" t="s">
        <v>19</v>
      </c>
      <c r="G31" s="2">
        <v>5.2222233796296293E-2</v>
      </c>
      <c r="H31" s="3" t="s">
        <v>88</v>
      </c>
      <c r="I31" s="1">
        <v>20</v>
      </c>
      <c r="J31" s="4">
        <f t="shared" si="0"/>
        <v>33.764000000000003</v>
      </c>
    </row>
    <row r="32" spans="1:10">
      <c r="A32" s="1">
        <v>31</v>
      </c>
      <c r="B32" s="1">
        <v>82</v>
      </c>
      <c r="C32" s="1" t="s">
        <v>89</v>
      </c>
      <c r="D32" s="1" t="s">
        <v>46</v>
      </c>
      <c r="E32" s="1" t="s">
        <v>47</v>
      </c>
      <c r="F32" s="1" t="s">
        <v>19</v>
      </c>
      <c r="G32" s="2">
        <v>5.2222245370370374E-2</v>
      </c>
      <c r="H32" s="3" t="s">
        <v>88</v>
      </c>
      <c r="I32" s="1">
        <v>21</v>
      </c>
      <c r="J32" s="4">
        <f t="shared" si="0"/>
        <v>33.764000000000003</v>
      </c>
    </row>
    <row r="33" spans="1:10">
      <c r="A33" s="1">
        <v>32</v>
      </c>
      <c r="B33" s="1">
        <v>35</v>
      </c>
      <c r="C33" s="1" t="s">
        <v>90</v>
      </c>
      <c r="D33" s="1" t="s">
        <v>68</v>
      </c>
      <c r="E33" s="1" t="s">
        <v>47</v>
      </c>
      <c r="F33" s="1" t="s">
        <v>19</v>
      </c>
      <c r="G33" s="2">
        <v>5.2627326388888888E-2</v>
      </c>
      <c r="H33" s="3" t="s">
        <v>91</v>
      </c>
      <c r="I33" s="1">
        <v>22</v>
      </c>
      <c r="J33" s="4">
        <f t="shared" si="0"/>
        <v>33.503999999999998</v>
      </c>
    </row>
    <row r="34" spans="1:10">
      <c r="A34" s="1">
        <v>33</v>
      </c>
      <c r="B34" s="1">
        <v>5</v>
      </c>
      <c r="C34" s="1" t="s">
        <v>92</v>
      </c>
      <c r="D34" s="1" t="s">
        <v>17</v>
      </c>
      <c r="E34" s="1" t="s">
        <v>18</v>
      </c>
      <c r="F34" s="1" t="s">
        <v>93</v>
      </c>
      <c r="G34" s="2">
        <v>5.2627337962962963E-2</v>
      </c>
      <c r="H34" s="3" t="s">
        <v>91</v>
      </c>
      <c r="I34" s="1">
        <v>1</v>
      </c>
      <c r="J34" s="4">
        <f t="shared" si="0"/>
        <v>33.503999999999998</v>
      </c>
    </row>
    <row r="35" spans="1:10">
      <c r="A35" s="1">
        <v>34</v>
      </c>
      <c r="B35" s="1">
        <v>103</v>
      </c>
      <c r="C35" s="1" t="s">
        <v>94</v>
      </c>
      <c r="D35" s="1" t="s">
        <v>95</v>
      </c>
      <c r="E35" s="1" t="s">
        <v>96</v>
      </c>
      <c r="F35" s="1" t="s">
        <v>19</v>
      </c>
      <c r="G35" s="2">
        <v>5.2638888888888895E-2</v>
      </c>
      <c r="H35" s="3" t="s">
        <v>97</v>
      </c>
      <c r="I35" s="1">
        <v>23</v>
      </c>
      <c r="J35" s="4">
        <f t="shared" si="0"/>
        <v>33.497</v>
      </c>
    </row>
    <row r="36" spans="1:10">
      <c r="A36" s="1">
        <v>35</v>
      </c>
      <c r="B36" s="1">
        <v>22</v>
      </c>
      <c r="C36" s="1" t="s">
        <v>98</v>
      </c>
      <c r="D36" s="1" t="s">
        <v>99</v>
      </c>
      <c r="E36" s="1" t="s">
        <v>18</v>
      </c>
      <c r="F36" s="1" t="s">
        <v>93</v>
      </c>
      <c r="G36" s="2">
        <v>5.2673611111111109E-2</v>
      </c>
      <c r="H36" s="3" t="s">
        <v>100</v>
      </c>
      <c r="I36" s="1">
        <v>2</v>
      </c>
      <c r="J36" s="4">
        <f t="shared" si="0"/>
        <v>33.475000000000001</v>
      </c>
    </row>
    <row r="37" spans="1:10">
      <c r="A37" s="1">
        <v>36</v>
      </c>
      <c r="B37" s="1">
        <v>146</v>
      </c>
      <c r="C37" s="1" t="s">
        <v>101</v>
      </c>
      <c r="D37" s="1" t="s">
        <v>102</v>
      </c>
      <c r="E37" s="1" t="s">
        <v>23</v>
      </c>
      <c r="F37" s="1" t="s">
        <v>103</v>
      </c>
      <c r="G37" s="2">
        <v>5.2916666666666667E-2</v>
      </c>
      <c r="H37" s="3" t="s">
        <v>104</v>
      </c>
      <c r="I37" s="1">
        <v>1</v>
      </c>
      <c r="J37" s="4">
        <f t="shared" si="0"/>
        <v>33.320999999999998</v>
      </c>
    </row>
    <row r="38" spans="1:10">
      <c r="A38" s="1">
        <v>37</v>
      </c>
      <c r="B38" s="1">
        <v>76</v>
      </c>
      <c r="C38" s="1" t="s">
        <v>105</v>
      </c>
      <c r="D38" s="1" t="s">
        <v>86</v>
      </c>
      <c r="E38" s="1" t="s">
        <v>18</v>
      </c>
      <c r="F38" s="1" t="s">
        <v>106</v>
      </c>
      <c r="G38" s="2">
        <v>5.347222222222222E-2</v>
      </c>
      <c r="H38" s="3" t="s">
        <v>107</v>
      </c>
      <c r="I38" s="1">
        <v>1</v>
      </c>
      <c r="J38" s="4">
        <f t="shared" si="0"/>
        <v>32.975000000000001</v>
      </c>
    </row>
    <row r="39" spans="1:10">
      <c r="A39" s="1">
        <v>38</v>
      </c>
      <c r="B39" s="1">
        <v>53</v>
      </c>
      <c r="C39" s="1" t="s">
        <v>108</v>
      </c>
      <c r="D39" s="1" t="s">
        <v>38</v>
      </c>
      <c r="E39" s="1" t="s">
        <v>39</v>
      </c>
      <c r="F39" s="1" t="s">
        <v>35</v>
      </c>
      <c r="G39" s="2">
        <v>5.387732638888889E-2</v>
      </c>
      <c r="H39" s="3" t="s">
        <v>109</v>
      </c>
      <c r="I39" s="1">
        <v>11</v>
      </c>
      <c r="J39" s="4">
        <f t="shared" si="0"/>
        <v>32.726999999999997</v>
      </c>
    </row>
    <row r="40" spans="1:10">
      <c r="A40" s="1">
        <v>39</v>
      </c>
      <c r="B40" s="1">
        <v>49</v>
      </c>
      <c r="C40" s="1" t="s">
        <v>110</v>
      </c>
      <c r="D40" s="1" t="s">
        <v>38</v>
      </c>
      <c r="E40" s="1" t="s">
        <v>39</v>
      </c>
      <c r="F40" s="1" t="s">
        <v>35</v>
      </c>
      <c r="G40" s="2">
        <v>5.3877337962962964E-2</v>
      </c>
      <c r="H40" s="3" t="s">
        <v>109</v>
      </c>
      <c r="I40" s="1">
        <v>12</v>
      </c>
      <c r="J40" s="4">
        <f t="shared" si="0"/>
        <v>32.726999999999997</v>
      </c>
    </row>
    <row r="41" spans="1:10">
      <c r="A41" s="1">
        <v>40</v>
      </c>
      <c r="B41" s="1">
        <v>52</v>
      </c>
      <c r="C41" s="1" t="s">
        <v>111</v>
      </c>
      <c r="D41" s="1" t="s">
        <v>38</v>
      </c>
      <c r="E41" s="1" t="s">
        <v>39</v>
      </c>
      <c r="F41" s="1" t="s">
        <v>35</v>
      </c>
      <c r="G41" s="2">
        <v>5.3946759259259257E-2</v>
      </c>
      <c r="H41" s="3" t="s">
        <v>112</v>
      </c>
      <c r="I41" s="1">
        <v>13</v>
      </c>
      <c r="J41" s="4">
        <f t="shared" si="0"/>
        <v>32.685000000000002</v>
      </c>
    </row>
    <row r="42" spans="1:10">
      <c r="A42" s="1">
        <v>41</v>
      </c>
      <c r="B42" s="1">
        <v>108</v>
      </c>
      <c r="C42" s="1" t="s">
        <v>113</v>
      </c>
      <c r="D42" s="1" t="s">
        <v>54</v>
      </c>
      <c r="E42" s="1" t="s">
        <v>47</v>
      </c>
      <c r="F42" s="1" t="s">
        <v>19</v>
      </c>
      <c r="G42" s="2">
        <v>5.4027777777777779E-2</v>
      </c>
      <c r="H42" s="3" t="s">
        <v>114</v>
      </c>
      <c r="I42" s="1">
        <v>24</v>
      </c>
      <c r="J42" s="4">
        <f t="shared" si="0"/>
        <v>32.636000000000003</v>
      </c>
    </row>
    <row r="43" spans="1:10">
      <c r="A43" s="1">
        <v>42</v>
      </c>
      <c r="B43" s="1">
        <v>106</v>
      </c>
      <c r="C43" s="1" t="s">
        <v>115</v>
      </c>
      <c r="D43" s="1" t="s">
        <v>54</v>
      </c>
      <c r="E43" s="1" t="s">
        <v>47</v>
      </c>
      <c r="F43" s="1" t="s">
        <v>19</v>
      </c>
      <c r="G43" s="2">
        <v>5.4305555555555551E-2</v>
      </c>
      <c r="H43" s="3" t="s">
        <v>116</v>
      </c>
      <c r="I43" s="1">
        <v>25</v>
      </c>
      <c r="J43" s="4">
        <f t="shared" si="0"/>
        <v>32.469000000000001</v>
      </c>
    </row>
    <row r="44" spans="1:10">
      <c r="A44" s="1">
        <v>43</v>
      </c>
      <c r="B44" s="1">
        <v>75</v>
      </c>
      <c r="C44" s="1" t="s">
        <v>117</v>
      </c>
      <c r="D44" s="1" t="s">
        <v>86</v>
      </c>
      <c r="E44" s="1" t="s">
        <v>118</v>
      </c>
      <c r="F44" s="1" t="s">
        <v>35</v>
      </c>
      <c r="G44" s="2">
        <v>5.454861111111111E-2</v>
      </c>
      <c r="H44" s="3" t="s">
        <v>119</v>
      </c>
      <c r="I44" s="1">
        <v>14</v>
      </c>
      <c r="J44" s="4">
        <f t="shared" si="0"/>
        <v>32.323999999999998</v>
      </c>
    </row>
    <row r="45" spans="1:10">
      <c r="A45" s="1">
        <v>44</v>
      </c>
      <c r="B45" s="1">
        <v>43</v>
      </c>
      <c r="C45" s="1" t="s">
        <v>120</v>
      </c>
      <c r="D45" s="1" t="s">
        <v>121</v>
      </c>
      <c r="E45" s="1" t="s">
        <v>39</v>
      </c>
      <c r="F45" s="1" t="s">
        <v>35</v>
      </c>
      <c r="G45" s="2">
        <v>5.4594907407407411E-2</v>
      </c>
      <c r="H45" s="3" t="s">
        <v>122</v>
      </c>
      <c r="I45" s="1">
        <v>15</v>
      </c>
      <c r="J45" s="4">
        <f t="shared" si="0"/>
        <v>32.296999999999997</v>
      </c>
    </row>
    <row r="46" spans="1:10">
      <c r="A46" s="1">
        <v>45</v>
      </c>
      <c r="B46" s="1">
        <v>187</v>
      </c>
      <c r="C46" s="1" t="s">
        <v>123</v>
      </c>
      <c r="D46" s="1" t="s">
        <v>124</v>
      </c>
      <c r="E46" s="1" t="s">
        <v>125</v>
      </c>
      <c r="F46" s="1" t="s">
        <v>126</v>
      </c>
      <c r="G46" s="2">
        <v>5.4618055555555552E-2</v>
      </c>
      <c r="H46" s="3" t="s">
        <v>127</v>
      </c>
      <c r="I46" s="1">
        <v>1</v>
      </c>
      <c r="J46" s="4">
        <f t="shared" si="0"/>
        <v>32.283000000000001</v>
      </c>
    </row>
    <row r="47" spans="1:10">
      <c r="A47" s="1">
        <v>46</v>
      </c>
      <c r="B47" s="1">
        <v>120</v>
      </c>
      <c r="C47" s="1" t="s">
        <v>128</v>
      </c>
      <c r="D47" s="1" t="s">
        <v>129</v>
      </c>
      <c r="E47" s="1" t="s">
        <v>74</v>
      </c>
      <c r="F47" s="1" t="s">
        <v>103</v>
      </c>
      <c r="G47" s="2">
        <v>5.46875E-2</v>
      </c>
      <c r="H47" s="3" t="s">
        <v>130</v>
      </c>
      <c r="I47" s="1">
        <v>2</v>
      </c>
      <c r="J47" s="4">
        <f t="shared" si="0"/>
        <v>32.241999999999997</v>
      </c>
    </row>
    <row r="48" spans="1:10">
      <c r="A48" s="1">
        <v>47</v>
      </c>
      <c r="B48" s="1">
        <v>125</v>
      </c>
      <c r="C48" s="1" t="s">
        <v>131</v>
      </c>
      <c r="D48" s="1" t="s">
        <v>63</v>
      </c>
      <c r="E48" s="1" t="s">
        <v>47</v>
      </c>
      <c r="F48" s="1" t="s">
        <v>103</v>
      </c>
      <c r="G48" s="2">
        <v>5.4699074074074074E-2</v>
      </c>
      <c r="H48" s="3" t="s">
        <v>132</v>
      </c>
      <c r="I48" s="1">
        <v>3</v>
      </c>
      <c r="J48" s="4">
        <f t="shared" si="0"/>
        <v>32.234999999999999</v>
      </c>
    </row>
    <row r="49" spans="1:10">
      <c r="A49" s="1">
        <v>48</v>
      </c>
      <c r="B49" s="1">
        <v>123</v>
      </c>
      <c r="C49" s="1" t="s">
        <v>133</v>
      </c>
      <c r="D49" s="1" t="s">
        <v>63</v>
      </c>
      <c r="E49" s="1" t="s">
        <v>47</v>
      </c>
      <c r="F49" s="1" t="s">
        <v>134</v>
      </c>
      <c r="G49" s="2">
        <v>5.4710659722222221E-2</v>
      </c>
      <c r="H49" s="3" t="s">
        <v>135</v>
      </c>
      <c r="I49" s="1">
        <v>1</v>
      </c>
      <c r="J49" s="4">
        <f t="shared" si="0"/>
        <v>32.228999999999999</v>
      </c>
    </row>
    <row r="50" spans="1:10">
      <c r="A50" s="1">
        <v>49</v>
      </c>
      <c r="B50" s="1">
        <v>122</v>
      </c>
      <c r="C50" s="1" t="s">
        <v>136</v>
      </c>
      <c r="D50" s="1" t="s">
        <v>137</v>
      </c>
      <c r="E50" s="1" t="s">
        <v>47</v>
      </c>
      <c r="F50" s="1" t="s">
        <v>103</v>
      </c>
      <c r="G50" s="2">
        <v>5.4710671296296289E-2</v>
      </c>
      <c r="H50" s="3" t="s">
        <v>135</v>
      </c>
      <c r="I50" s="1">
        <v>4</v>
      </c>
      <c r="J50" s="4">
        <f t="shared" si="0"/>
        <v>32.228999999999999</v>
      </c>
    </row>
    <row r="51" spans="1:10">
      <c r="A51" s="1">
        <v>50</v>
      </c>
      <c r="B51" s="1">
        <v>77</v>
      </c>
      <c r="C51" s="1" t="s">
        <v>138</v>
      </c>
      <c r="D51" s="1" t="s">
        <v>139</v>
      </c>
      <c r="E51" s="1" t="s">
        <v>18</v>
      </c>
      <c r="F51" s="1" t="s">
        <v>93</v>
      </c>
      <c r="G51" s="2">
        <v>5.4803240740740743E-2</v>
      </c>
      <c r="H51" s="3" t="s">
        <v>140</v>
      </c>
      <c r="I51" s="1">
        <v>3</v>
      </c>
      <c r="J51" s="4">
        <f t="shared" si="0"/>
        <v>32.173999999999999</v>
      </c>
    </row>
    <row r="52" spans="1:10">
      <c r="A52" s="1">
        <v>51</v>
      </c>
      <c r="B52" s="1">
        <v>159</v>
      </c>
      <c r="C52" s="1" t="s">
        <v>141</v>
      </c>
      <c r="D52" s="1" t="s">
        <v>54</v>
      </c>
      <c r="E52" s="1" t="s">
        <v>47</v>
      </c>
      <c r="F52" s="1" t="s">
        <v>134</v>
      </c>
      <c r="G52" s="2">
        <v>5.4849537037037037E-2</v>
      </c>
      <c r="H52" s="3" t="s">
        <v>142</v>
      </c>
      <c r="I52" s="1">
        <v>2</v>
      </c>
      <c r="J52" s="4">
        <f t="shared" si="0"/>
        <v>32.146999999999998</v>
      </c>
    </row>
    <row r="53" spans="1:10">
      <c r="A53" s="1">
        <v>52</v>
      </c>
      <c r="B53" s="1">
        <v>65</v>
      </c>
      <c r="C53" s="1" t="s">
        <v>143</v>
      </c>
      <c r="D53" s="1" t="s">
        <v>144</v>
      </c>
      <c r="E53" s="1" t="s">
        <v>18</v>
      </c>
      <c r="F53" s="1" t="s">
        <v>19</v>
      </c>
      <c r="G53" s="2">
        <v>5.486111111111111E-2</v>
      </c>
      <c r="H53" s="3" t="s">
        <v>145</v>
      </c>
      <c r="I53" s="1">
        <v>26</v>
      </c>
      <c r="J53" s="4">
        <f t="shared" si="0"/>
        <v>32.14</v>
      </c>
    </row>
    <row r="54" spans="1:10">
      <c r="A54" s="1">
        <v>53</v>
      </c>
      <c r="B54" s="1">
        <v>107</v>
      </c>
      <c r="C54" s="1" t="s">
        <v>146</v>
      </c>
      <c r="D54" s="1" t="s">
        <v>54</v>
      </c>
      <c r="E54" s="1" t="s">
        <v>47</v>
      </c>
      <c r="F54" s="1" t="s">
        <v>35</v>
      </c>
      <c r="G54" s="2">
        <v>5.5266203703703699E-2</v>
      </c>
      <c r="H54" s="3" t="s">
        <v>147</v>
      </c>
      <c r="I54" s="1">
        <v>16</v>
      </c>
      <c r="J54" s="4">
        <f t="shared" si="0"/>
        <v>31.905000000000001</v>
      </c>
    </row>
    <row r="55" spans="1:10">
      <c r="A55" s="1">
        <v>54</v>
      </c>
      <c r="B55" s="1">
        <v>38</v>
      </c>
      <c r="C55" s="1" t="s">
        <v>148</v>
      </c>
      <c r="D55" s="1" t="s">
        <v>149</v>
      </c>
      <c r="E55" s="1" t="s">
        <v>18</v>
      </c>
      <c r="F55" s="1" t="s">
        <v>93</v>
      </c>
      <c r="G55" s="2">
        <v>5.5405092592592596E-2</v>
      </c>
      <c r="H55" s="3" t="s">
        <v>150</v>
      </c>
      <c r="I55" s="1">
        <v>4</v>
      </c>
      <c r="J55" s="4">
        <f t="shared" si="0"/>
        <v>31.824999999999999</v>
      </c>
    </row>
    <row r="56" spans="1:10">
      <c r="A56" s="1">
        <v>55</v>
      </c>
      <c r="B56" s="1">
        <v>222</v>
      </c>
      <c r="C56" s="1" t="s">
        <v>151</v>
      </c>
      <c r="D56" s="1" t="s">
        <v>152</v>
      </c>
      <c r="E56" s="1" t="s">
        <v>153</v>
      </c>
      <c r="F56" s="1" t="s">
        <v>19</v>
      </c>
      <c r="G56" s="2">
        <v>5.545138888888889E-2</v>
      </c>
      <c r="H56" s="3" t="s">
        <v>154</v>
      </c>
      <c r="I56" s="1">
        <v>27</v>
      </c>
      <c r="J56" s="4">
        <f t="shared" si="0"/>
        <v>31.797999999999998</v>
      </c>
    </row>
    <row r="57" spans="1:10">
      <c r="A57" s="1">
        <v>56</v>
      </c>
      <c r="B57" s="1">
        <v>21</v>
      </c>
      <c r="C57" s="1" t="s">
        <v>155</v>
      </c>
      <c r="D57" s="1" t="s">
        <v>99</v>
      </c>
      <c r="E57" s="1" t="s">
        <v>18</v>
      </c>
      <c r="F57" s="1" t="s">
        <v>106</v>
      </c>
      <c r="G57" s="2">
        <v>5.6041666666666663E-2</v>
      </c>
      <c r="H57" s="3" t="s">
        <v>156</v>
      </c>
      <c r="I57" s="1">
        <v>2</v>
      </c>
      <c r="J57" s="4">
        <f t="shared" si="0"/>
        <v>31.463000000000001</v>
      </c>
    </row>
    <row r="58" spans="1:10">
      <c r="A58" s="1">
        <v>57</v>
      </c>
      <c r="B58" s="1">
        <v>158</v>
      </c>
      <c r="C58" s="1" t="s">
        <v>157</v>
      </c>
      <c r="D58" s="1" t="s">
        <v>158</v>
      </c>
      <c r="E58" s="1" t="s">
        <v>23</v>
      </c>
      <c r="F58" s="1" t="s">
        <v>103</v>
      </c>
      <c r="G58" s="2">
        <v>5.6238437499999995E-2</v>
      </c>
      <c r="H58" s="3" t="s">
        <v>159</v>
      </c>
      <c r="I58" s="1">
        <v>5</v>
      </c>
      <c r="J58" s="4">
        <f t="shared" si="0"/>
        <v>31.353000000000002</v>
      </c>
    </row>
    <row r="59" spans="1:10">
      <c r="A59" s="1">
        <v>58</v>
      </c>
      <c r="B59" s="1">
        <v>37</v>
      </c>
      <c r="C59" s="1" t="s">
        <v>160</v>
      </c>
      <c r="D59" s="1" t="s">
        <v>68</v>
      </c>
      <c r="E59" s="1" t="s">
        <v>47</v>
      </c>
      <c r="F59" s="1" t="s">
        <v>19</v>
      </c>
      <c r="G59" s="2">
        <v>5.6238449074074076E-2</v>
      </c>
      <c r="H59" s="3" t="s">
        <v>159</v>
      </c>
      <c r="I59" s="1">
        <v>28</v>
      </c>
      <c r="J59" s="4">
        <f t="shared" si="0"/>
        <v>31.353000000000002</v>
      </c>
    </row>
    <row r="60" spans="1:10">
      <c r="A60" s="1">
        <v>59</v>
      </c>
      <c r="B60" s="1">
        <v>48</v>
      </c>
      <c r="C60" s="1" t="s">
        <v>161</v>
      </c>
      <c r="D60" s="1" t="s">
        <v>162</v>
      </c>
      <c r="E60" s="1" t="s">
        <v>43</v>
      </c>
      <c r="F60" s="1" t="s">
        <v>19</v>
      </c>
      <c r="G60" s="2">
        <v>5.6238460648148143E-2</v>
      </c>
      <c r="H60" s="3" t="s">
        <v>159</v>
      </c>
      <c r="I60" s="1">
        <v>29</v>
      </c>
      <c r="J60" s="4">
        <f t="shared" si="0"/>
        <v>31.353000000000002</v>
      </c>
    </row>
    <row r="61" spans="1:10">
      <c r="A61" s="1">
        <v>60</v>
      </c>
      <c r="B61" s="1">
        <v>83</v>
      </c>
      <c r="C61" s="1" t="s">
        <v>163</v>
      </c>
      <c r="D61" s="1" t="s">
        <v>46</v>
      </c>
      <c r="E61" s="1" t="s">
        <v>47</v>
      </c>
      <c r="F61" s="1" t="s">
        <v>35</v>
      </c>
      <c r="G61" s="2">
        <v>5.6250000000000001E-2</v>
      </c>
      <c r="H61" s="3" t="s">
        <v>164</v>
      </c>
      <c r="I61" s="1">
        <v>17</v>
      </c>
      <c r="J61" s="4">
        <f t="shared" si="0"/>
        <v>31.347000000000001</v>
      </c>
    </row>
    <row r="62" spans="1:10">
      <c r="A62" s="1">
        <v>61</v>
      </c>
      <c r="B62" s="1">
        <v>17</v>
      </c>
      <c r="C62" s="1" t="s">
        <v>165</v>
      </c>
      <c r="D62" s="1" t="s">
        <v>63</v>
      </c>
      <c r="E62" s="1" t="s">
        <v>47</v>
      </c>
      <c r="F62" s="1" t="s">
        <v>106</v>
      </c>
      <c r="G62" s="2">
        <v>5.6423611111111112E-2</v>
      </c>
      <c r="H62" s="3" t="s">
        <v>166</v>
      </c>
      <c r="I62" s="1">
        <v>3</v>
      </c>
      <c r="J62" s="4">
        <f t="shared" si="0"/>
        <v>31.25</v>
      </c>
    </row>
    <row r="63" spans="1:10">
      <c r="A63" s="1">
        <v>62</v>
      </c>
      <c r="B63" s="1">
        <v>84</v>
      </c>
      <c r="C63" s="1" t="s">
        <v>167</v>
      </c>
      <c r="D63" s="1" t="s">
        <v>46</v>
      </c>
      <c r="E63" s="1" t="s">
        <v>47</v>
      </c>
      <c r="F63" s="1" t="s">
        <v>35</v>
      </c>
      <c r="G63" s="2">
        <v>5.6805555555555554E-2</v>
      </c>
      <c r="H63" s="3" t="s">
        <v>168</v>
      </c>
      <c r="I63" s="1">
        <v>18</v>
      </c>
      <c r="J63" s="4">
        <f t="shared" si="0"/>
        <v>31.04</v>
      </c>
    </row>
    <row r="64" spans="1:10">
      <c r="A64" s="1">
        <v>63</v>
      </c>
      <c r="B64" s="1">
        <v>25</v>
      </c>
      <c r="C64" s="1" t="s">
        <v>169</v>
      </c>
      <c r="D64" s="1" t="s">
        <v>170</v>
      </c>
      <c r="E64" s="1" t="s">
        <v>47</v>
      </c>
      <c r="F64" s="1" t="s">
        <v>106</v>
      </c>
      <c r="G64" s="2">
        <v>5.6840289351851848E-2</v>
      </c>
      <c r="H64" s="3" t="s">
        <v>171</v>
      </c>
      <c r="I64" s="1">
        <v>4</v>
      </c>
      <c r="J64" s="4">
        <f t="shared" si="0"/>
        <v>31.021000000000001</v>
      </c>
    </row>
    <row r="65" spans="1:10">
      <c r="A65" s="1">
        <v>64</v>
      </c>
      <c r="B65" s="1">
        <v>24</v>
      </c>
      <c r="C65" s="1" t="s">
        <v>172</v>
      </c>
      <c r="D65" s="1" t="s">
        <v>170</v>
      </c>
      <c r="E65" s="1" t="s">
        <v>47</v>
      </c>
      <c r="F65" s="1" t="s">
        <v>93</v>
      </c>
      <c r="G65" s="2">
        <v>5.6840300925925923E-2</v>
      </c>
      <c r="H65" s="3" t="s">
        <v>171</v>
      </c>
      <c r="I65" s="1">
        <v>5</v>
      </c>
      <c r="J65" s="4">
        <f t="shared" si="0"/>
        <v>31.021000000000001</v>
      </c>
    </row>
    <row r="66" spans="1:10">
      <c r="A66" s="1">
        <v>65</v>
      </c>
      <c r="B66" s="1">
        <v>130</v>
      </c>
      <c r="C66" s="1" t="s">
        <v>173</v>
      </c>
      <c r="D66" s="1" t="s">
        <v>170</v>
      </c>
      <c r="E66" s="1" t="s">
        <v>47</v>
      </c>
      <c r="F66" s="1" t="s">
        <v>174</v>
      </c>
      <c r="G66" s="2">
        <v>5.6840312499999997E-2</v>
      </c>
      <c r="H66" s="3" t="s">
        <v>171</v>
      </c>
      <c r="I66" s="1">
        <v>1</v>
      </c>
      <c r="J66" s="4">
        <f t="shared" si="0"/>
        <v>31.021000000000001</v>
      </c>
    </row>
    <row r="67" spans="1:10">
      <c r="A67" s="1">
        <v>66</v>
      </c>
      <c r="B67" s="1">
        <v>69</v>
      </c>
      <c r="C67" s="1" t="s">
        <v>175</v>
      </c>
      <c r="D67" s="1" t="s">
        <v>176</v>
      </c>
      <c r="E67" s="1" t="s">
        <v>18</v>
      </c>
      <c r="F67" s="1" t="s">
        <v>19</v>
      </c>
      <c r="G67" s="2">
        <v>5.7013888888888892E-2</v>
      </c>
      <c r="H67" s="3" t="s">
        <v>177</v>
      </c>
      <c r="I67" s="1">
        <v>30</v>
      </c>
      <c r="J67" s="4">
        <f t="shared" ref="J67:J130" si="1">IFERROR(VALUE(H67),"")</f>
        <v>30.927</v>
      </c>
    </row>
    <row r="68" spans="1:10">
      <c r="A68" s="1">
        <v>67</v>
      </c>
      <c r="B68" s="1">
        <v>208</v>
      </c>
      <c r="C68" s="1" t="s">
        <v>178</v>
      </c>
      <c r="D68" s="1" t="s">
        <v>179</v>
      </c>
      <c r="E68" s="1" t="s">
        <v>180</v>
      </c>
      <c r="F68" s="1" t="s">
        <v>181</v>
      </c>
      <c r="G68" s="2">
        <v>5.7430555555555561E-2</v>
      </c>
      <c r="H68" s="3" t="s">
        <v>182</v>
      </c>
      <c r="I68" s="1">
        <v>1</v>
      </c>
      <c r="J68" s="4">
        <f t="shared" si="1"/>
        <v>30.702000000000002</v>
      </c>
    </row>
    <row r="69" spans="1:10">
      <c r="A69" s="1">
        <v>68</v>
      </c>
      <c r="B69" s="1">
        <v>128</v>
      </c>
      <c r="C69" s="1" t="s">
        <v>183</v>
      </c>
      <c r="D69" s="1" t="s">
        <v>63</v>
      </c>
      <c r="E69" s="1" t="s">
        <v>47</v>
      </c>
      <c r="F69" s="1" t="s">
        <v>103</v>
      </c>
      <c r="G69" s="2">
        <v>5.7476851851851855E-2</v>
      </c>
      <c r="H69" s="3" t="s">
        <v>184</v>
      </c>
      <c r="I69" s="1">
        <v>6</v>
      </c>
      <c r="J69" s="4">
        <f t="shared" si="1"/>
        <v>30.678000000000001</v>
      </c>
    </row>
    <row r="70" spans="1:10">
      <c r="A70" s="1">
        <v>69</v>
      </c>
      <c r="B70" s="1">
        <v>200</v>
      </c>
      <c r="C70" s="1" t="s">
        <v>185</v>
      </c>
      <c r="D70" s="1" t="s">
        <v>179</v>
      </c>
      <c r="E70" s="1" t="s">
        <v>125</v>
      </c>
      <c r="F70" s="1" t="s">
        <v>181</v>
      </c>
      <c r="G70" s="2">
        <v>5.7569444444444444E-2</v>
      </c>
      <c r="H70" s="3" t="s">
        <v>186</v>
      </c>
      <c r="I70" s="1">
        <v>2</v>
      </c>
      <c r="J70" s="4">
        <f t="shared" si="1"/>
        <v>30.628</v>
      </c>
    </row>
    <row r="71" spans="1:10">
      <c r="A71" s="1">
        <v>70</v>
      </c>
      <c r="B71" s="1">
        <v>11</v>
      </c>
      <c r="C71" s="1" t="s">
        <v>187</v>
      </c>
      <c r="D71" s="1" t="s">
        <v>17</v>
      </c>
      <c r="E71" s="1" t="s">
        <v>18</v>
      </c>
      <c r="F71" s="1" t="s">
        <v>19</v>
      </c>
      <c r="G71" s="2">
        <v>5.7592604166666672E-2</v>
      </c>
      <c r="H71" s="3" t="s">
        <v>188</v>
      </c>
      <c r="I71" s="1">
        <v>31</v>
      </c>
      <c r="J71" s="4">
        <f t="shared" si="1"/>
        <v>30.616</v>
      </c>
    </row>
    <row r="72" spans="1:10">
      <c r="A72" s="1">
        <v>71</v>
      </c>
      <c r="B72" s="1">
        <v>8</v>
      </c>
      <c r="C72" s="1" t="s">
        <v>189</v>
      </c>
      <c r="D72" s="1" t="s">
        <v>17</v>
      </c>
      <c r="E72" s="1" t="s">
        <v>18</v>
      </c>
      <c r="F72" s="1" t="s">
        <v>35</v>
      </c>
      <c r="G72" s="2">
        <v>5.7592615740740739E-2</v>
      </c>
      <c r="H72" s="3" t="s">
        <v>188</v>
      </c>
      <c r="I72" s="1">
        <v>19</v>
      </c>
      <c r="J72" s="4">
        <f t="shared" si="1"/>
        <v>30.616</v>
      </c>
    </row>
    <row r="73" spans="1:10">
      <c r="A73" s="1">
        <v>72</v>
      </c>
      <c r="B73" s="1">
        <v>10</v>
      </c>
      <c r="C73" s="1" t="s">
        <v>190</v>
      </c>
      <c r="D73" s="1" t="s">
        <v>17</v>
      </c>
      <c r="E73" s="1" t="s">
        <v>18</v>
      </c>
      <c r="F73" s="1" t="s">
        <v>19</v>
      </c>
      <c r="G73" s="2">
        <v>5.7604166666666672E-2</v>
      </c>
      <c r="H73" s="3" t="s">
        <v>191</v>
      </c>
      <c r="I73" s="1">
        <v>32</v>
      </c>
      <c r="J73" s="4">
        <f t="shared" si="1"/>
        <v>30.61</v>
      </c>
    </row>
    <row r="74" spans="1:10">
      <c r="A74" s="1">
        <v>73</v>
      </c>
      <c r="B74" s="1">
        <v>136</v>
      </c>
      <c r="C74" s="1" t="s">
        <v>192</v>
      </c>
      <c r="D74" s="1" t="s">
        <v>193</v>
      </c>
      <c r="E74" s="1" t="s">
        <v>43</v>
      </c>
      <c r="F74" s="1" t="s">
        <v>103</v>
      </c>
      <c r="G74" s="2">
        <v>5.7638888888888885E-2</v>
      </c>
      <c r="H74" s="3" t="s">
        <v>194</v>
      </c>
      <c r="I74" s="1">
        <v>7</v>
      </c>
      <c r="J74" s="4">
        <f t="shared" si="1"/>
        <v>30.591000000000001</v>
      </c>
    </row>
    <row r="75" spans="1:10">
      <c r="A75" s="1">
        <v>74</v>
      </c>
      <c r="B75" s="1">
        <v>68</v>
      </c>
      <c r="C75" s="1" t="s">
        <v>195</v>
      </c>
      <c r="D75" s="1" t="s">
        <v>144</v>
      </c>
      <c r="E75" s="1" t="s">
        <v>18</v>
      </c>
      <c r="F75" s="1" t="s">
        <v>106</v>
      </c>
      <c r="G75" s="2">
        <v>5.768518518518518E-2</v>
      </c>
      <c r="H75" s="3" t="s">
        <v>196</v>
      </c>
      <c r="I75" s="1">
        <v>5</v>
      </c>
      <c r="J75" s="4">
        <f t="shared" si="1"/>
        <v>30.567</v>
      </c>
    </row>
    <row r="76" spans="1:10">
      <c r="A76" s="1">
        <v>75</v>
      </c>
      <c r="B76" s="1">
        <v>88</v>
      </c>
      <c r="C76" s="1" t="s">
        <v>197</v>
      </c>
      <c r="D76" s="1" t="s">
        <v>198</v>
      </c>
      <c r="E76" s="1" t="s">
        <v>199</v>
      </c>
      <c r="F76" s="1" t="s">
        <v>19</v>
      </c>
      <c r="G76" s="2">
        <v>5.7766203703703702E-2</v>
      </c>
      <c r="H76" s="3" t="s">
        <v>200</v>
      </c>
      <c r="I76" s="1">
        <v>33</v>
      </c>
      <c r="J76" s="4">
        <f t="shared" si="1"/>
        <v>30.524000000000001</v>
      </c>
    </row>
    <row r="77" spans="1:10">
      <c r="A77" s="1">
        <v>76</v>
      </c>
      <c r="B77" s="1">
        <v>34</v>
      </c>
      <c r="C77" s="1" t="s">
        <v>201</v>
      </c>
      <c r="D77" s="1" t="s">
        <v>68</v>
      </c>
      <c r="E77" s="1" t="s">
        <v>47</v>
      </c>
      <c r="F77" s="1" t="s">
        <v>19</v>
      </c>
      <c r="G77" s="2">
        <v>5.8217592592592592E-2</v>
      </c>
      <c r="H77" s="3" t="s">
        <v>202</v>
      </c>
      <c r="I77" s="1">
        <v>34</v>
      </c>
      <c r="J77" s="4">
        <f t="shared" si="1"/>
        <v>30.286999999999999</v>
      </c>
    </row>
    <row r="78" spans="1:10">
      <c r="A78" s="1">
        <v>77</v>
      </c>
      <c r="B78" s="1">
        <v>210</v>
      </c>
      <c r="C78" s="1" t="s">
        <v>203</v>
      </c>
      <c r="D78" s="1" t="s">
        <v>204</v>
      </c>
      <c r="E78" s="1" t="s">
        <v>125</v>
      </c>
      <c r="F78" s="1" t="s">
        <v>205</v>
      </c>
      <c r="G78" s="2">
        <v>5.8414351851851849E-2</v>
      </c>
      <c r="H78" s="3" t="s">
        <v>206</v>
      </c>
      <c r="I78" s="1">
        <v>1</v>
      </c>
      <c r="J78" s="4">
        <f t="shared" si="1"/>
        <v>30.184999999999999</v>
      </c>
    </row>
    <row r="79" spans="1:10">
      <c r="A79" s="1">
        <v>78</v>
      </c>
      <c r="B79" s="1">
        <v>55</v>
      </c>
      <c r="C79" s="1" t="s">
        <v>207</v>
      </c>
      <c r="D79" s="1" t="s">
        <v>208</v>
      </c>
      <c r="E79" s="1" t="s">
        <v>209</v>
      </c>
      <c r="F79" s="1" t="s">
        <v>106</v>
      </c>
      <c r="G79" s="2">
        <v>5.8622685185185187E-2</v>
      </c>
      <c r="H79" s="3" t="s">
        <v>210</v>
      </c>
      <c r="I79" s="1">
        <v>6</v>
      </c>
      <c r="J79" s="4">
        <f t="shared" si="1"/>
        <v>30.077999999999999</v>
      </c>
    </row>
    <row r="80" spans="1:10">
      <c r="A80" s="1">
        <v>79</v>
      </c>
      <c r="B80" s="1">
        <v>56</v>
      </c>
      <c r="C80" s="1" t="s">
        <v>211</v>
      </c>
      <c r="D80" s="1" t="s">
        <v>208</v>
      </c>
      <c r="E80" s="1" t="s">
        <v>209</v>
      </c>
      <c r="F80" s="1" t="s">
        <v>93</v>
      </c>
      <c r="G80" s="2">
        <v>5.8784722222222224E-2</v>
      </c>
      <c r="H80" s="3" t="s">
        <v>212</v>
      </c>
      <c r="I80" s="1">
        <v>6</v>
      </c>
      <c r="J80" s="4">
        <f t="shared" si="1"/>
        <v>29.995000000000001</v>
      </c>
    </row>
    <row r="81" spans="1:10">
      <c r="A81" s="1">
        <v>80</v>
      </c>
      <c r="B81" s="1">
        <v>27</v>
      </c>
      <c r="C81" s="1" t="s">
        <v>213</v>
      </c>
      <c r="D81" s="1" t="s">
        <v>170</v>
      </c>
      <c r="E81" s="1" t="s">
        <v>47</v>
      </c>
      <c r="F81" s="1" t="s">
        <v>214</v>
      </c>
      <c r="G81" s="2">
        <v>5.8842592592592592E-2</v>
      </c>
      <c r="H81" s="3" t="s">
        <v>215</v>
      </c>
      <c r="I81" s="1">
        <v>1</v>
      </c>
      <c r="J81" s="4">
        <f t="shared" si="1"/>
        <v>29.966000000000001</v>
      </c>
    </row>
    <row r="82" spans="1:10">
      <c r="A82" s="1">
        <v>81</v>
      </c>
      <c r="B82" s="1">
        <v>143</v>
      </c>
      <c r="C82" s="1" t="s">
        <v>216</v>
      </c>
      <c r="D82" s="1" t="s">
        <v>144</v>
      </c>
      <c r="E82" s="1" t="s">
        <v>18</v>
      </c>
      <c r="F82" s="1" t="s">
        <v>103</v>
      </c>
      <c r="G82" s="2">
        <v>5.8888888888888886E-2</v>
      </c>
      <c r="H82" s="3" t="s">
        <v>217</v>
      </c>
      <c r="I82" s="1">
        <v>8</v>
      </c>
      <c r="J82" s="4">
        <f t="shared" si="1"/>
        <v>29.942</v>
      </c>
    </row>
    <row r="83" spans="1:10">
      <c r="A83" s="1">
        <v>82</v>
      </c>
      <c r="B83" s="1">
        <v>32</v>
      </c>
      <c r="C83" s="1" t="s">
        <v>218</v>
      </c>
      <c r="D83" s="1" t="s">
        <v>68</v>
      </c>
      <c r="E83" s="1" t="s">
        <v>47</v>
      </c>
      <c r="F83" s="1" t="s">
        <v>19</v>
      </c>
      <c r="G83" s="2">
        <v>5.932870370370371E-2</v>
      </c>
      <c r="H83" s="3" t="s">
        <v>219</v>
      </c>
      <c r="I83" s="1">
        <v>35</v>
      </c>
      <c r="J83" s="4">
        <f t="shared" si="1"/>
        <v>29.72</v>
      </c>
    </row>
    <row r="84" spans="1:10">
      <c r="A84" s="1">
        <v>83</v>
      </c>
      <c r="B84" s="1">
        <v>183</v>
      </c>
      <c r="C84" s="1" t="s">
        <v>220</v>
      </c>
      <c r="D84" s="1" t="s">
        <v>124</v>
      </c>
      <c r="E84" s="1" t="s">
        <v>125</v>
      </c>
      <c r="F84" s="1" t="s">
        <v>181</v>
      </c>
      <c r="G84" s="2">
        <v>5.9537037037037034E-2</v>
      </c>
      <c r="H84" s="3" t="s">
        <v>221</v>
      </c>
      <c r="I84" s="1">
        <v>3</v>
      </c>
      <c r="J84" s="4">
        <f t="shared" si="1"/>
        <v>29.616</v>
      </c>
    </row>
    <row r="85" spans="1:10">
      <c r="A85" s="1">
        <v>84</v>
      </c>
      <c r="B85" s="1">
        <v>18</v>
      </c>
      <c r="C85" s="1" t="s">
        <v>222</v>
      </c>
      <c r="D85" s="1" t="s">
        <v>63</v>
      </c>
      <c r="E85" s="1" t="s">
        <v>47</v>
      </c>
      <c r="F85" s="1" t="s">
        <v>19</v>
      </c>
      <c r="G85" s="2">
        <v>5.9988425925925924E-2</v>
      </c>
      <c r="H85" s="3" t="s">
        <v>223</v>
      </c>
      <c r="I85" s="1">
        <v>36</v>
      </c>
      <c r="J85" s="4">
        <f t="shared" si="1"/>
        <v>29.393000000000001</v>
      </c>
    </row>
    <row r="86" spans="1:10">
      <c r="A86" s="1">
        <v>85</v>
      </c>
      <c r="B86" s="1">
        <v>154</v>
      </c>
      <c r="C86" s="1" t="s">
        <v>224</v>
      </c>
      <c r="D86" s="1" t="s">
        <v>46</v>
      </c>
      <c r="E86" s="1" t="s">
        <v>47</v>
      </c>
      <c r="F86" s="1" t="s">
        <v>134</v>
      </c>
      <c r="G86" s="2">
        <v>6.0312511574074072E-2</v>
      </c>
      <c r="H86" s="3" t="s">
        <v>225</v>
      </c>
      <c r="I86" s="1">
        <v>3</v>
      </c>
      <c r="J86" s="4">
        <f t="shared" si="1"/>
        <v>29.234999999999999</v>
      </c>
    </row>
    <row r="87" spans="1:10">
      <c r="A87" s="1">
        <v>86</v>
      </c>
      <c r="B87" s="1">
        <v>23</v>
      </c>
      <c r="C87" s="1" t="s">
        <v>226</v>
      </c>
      <c r="D87" s="1" t="s">
        <v>170</v>
      </c>
      <c r="E87" s="1" t="s">
        <v>47</v>
      </c>
      <c r="F87" s="1" t="s">
        <v>106</v>
      </c>
      <c r="G87" s="2">
        <v>6.0312523148148146E-2</v>
      </c>
      <c r="H87" s="3" t="s">
        <v>225</v>
      </c>
      <c r="I87" s="1">
        <v>7</v>
      </c>
      <c r="J87" s="4">
        <f t="shared" si="1"/>
        <v>29.234999999999999</v>
      </c>
    </row>
    <row r="88" spans="1:10">
      <c r="A88" s="1">
        <v>87</v>
      </c>
      <c r="B88" s="1">
        <v>14</v>
      </c>
      <c r="C88" s="1" t="s">
        <v>227</v>
      </c>
      <c r="D88" s="1" t="s">
        <v>137</v>
      </c>
      <c r="E88" s="1" t="s">
        <v>47</v>
      </c>
      <c r="F88" s="1" t="s">
        <v>19</v>
      </c>
      <c r="G88" s="2">
        <v>6.0312534722222221E-2</v>
      </c>
      <c r="H88" s="3" t="s">
        <v>225</v>
      </c>
      <c r="I88" s="1">
        <v>37</v>
      </c>
      <c r="J88" s="4">
        <f t="shared" si="1"/>
        <v>29.234999999999999</v>
      </c>
    </row>
    <row r="89" spans="1:10">
      <c r="A89" s="1">
        <v>88</v>
      </c>
      <c r="B89" s="1">
        <v>201</v>
      </c>
      <c r="C89" s="1" t="s">
        <v>228</v>
      </c>
      <c r="D89" s="1" t="s">
        <v>179</v>
      </c>
      <c r="E89" s="1" t="s">
        <v>125</v>
      </c>
      <c r="F89" s="1" t="s">
        <v>205</v>
      </c>
      <c r="G89" s="2">
        <v>6.0810185185185182E-2</v>
      </c>
      <c r="H89" s="3" t="s">
        <v>229</v>
      </c>
      <c r="I89" s="1">
        <v>2</v>
      </c>
      <c r="J89" s="4">
        <f t="shared" si="1"/>
        <v>28.995999999999999</v>
      </c>
    </row>
    <row r="90" spans="1:10">
      <c r="A90" s="1">
        <v>89</v>
      </c>
      <c r="B90" s="1">
        <v>31</v>
      </c>
      <c r="C90" s="1" t="s">
        <v>230</v>
      </c>
      <c r="D90" s="1" t="s">
        <v>170</v>
      </c>
      <c r="E90" s="1" t="s">
        <v>47</v>
      </c>
      <c r="F90" s="1" t="s">
        <v>106</v>
      </c>
      <c r="G90" s="2">
        <v>6.0856481481481484E-2</v>
      </c>
      <c r="H90" s="3" t="s">
        <v>231</v>
      </c>
      <c r="I90" s="1">
        <v>8</v>
      </c>
      <c r="J90" s="4">
        <f t="shared" si="1"/>
        <v>28.974</v>
      </c>
    </row>
    <row r="91" spans="1:10">
      <c r="A91" s="1">
        <v>90</v>
      </c>
      <c r="B91" s="1">
        <v>157</v>
      </c>
      <c r="C91" s="1" t="s">
        <v>232</v>
      </c>
      <c r="D91" s="1" t="s">
        <v>60</v>
      </c>
      <c r="E91" s="1" t="s">
        <v>23</v>
      </c>
      <c r="F91" s="1" t="s">
        <v>134</v>
      </c>
      <c r="G91" s="2">
        <v>6.1134259259259256E-2</v>
      </c>
      <c r="H91" s="3" t="s">
        <v>233</v>
      </c>
      <c r="I91" s="1">
        <v>4</v>
      </c>
      <c r="J91" s="4">
        <f t="shared" si="1"/>
        <v>28.841999999999999</v>
      </c>
    </row>
    <row r="92" spans="1:10">
      <c r="A92" s="1">
        <v>91</v>
      </c>
      <c r="B92" s="1">
        <v>148</v>
      </c>
      <c r="C92" s="1" t="s">
        <v>234</v>
      </c>
      <c r="D92" s="1" t="s">
        <v>46</v>
      </c>
      <c r="E92" s="1" t="s">
        <v>47</v>
      </c>
      <c r="F92" s="1" t="s">
        <v>103</v>
      </c>
      <c r="G92" s="2">
        <v>6.1145833333333337E-2</v>
      </c>
      <c r="H92" s="3" t="s">
        <v>235</v>
      </c>
      <c r="I92" s="1">
        <v>9</v>
      </c>
      <c r="J92" s="4">
        <f t="shared" si="1"/>
        <v>28.837</v>
      </c>
    </row>
    <row r="93" spans="1:10">
      <c r="A93" s="1">
        <v>92</v>
      </c>
      <c r="B93" s="1">
        <v>134</v>
      </c>
      <c r="C93" s="1" t="s">
        <v>236</v>
      </c>
      <c r="D93" s="1" t="s">
        <v>237</v>
      </c>
      <c r="E93" s="1" t="s">
        <v>118</v>
      </c>
      <c r="F93" s="1" t="s">
        <v>103</v>
      </c>
      <c r="G93" s="2">
        <v>6.1168981481481477E-2</v>
      </c>
      <c r="H93" s="3" t="s">
        <v>238</v>
      </c>
      <c r="I93" s="1">
        <v>10</v>
      </c>
      <c r="J93" s="4">
        <f t="shared" si="1"/>
        <v>28.826000000000001</v>
      </c>
    </row>
    <row r="94" spans="1:10">
      <c r="A94" s="1">
        <v>93</v>
      </c>
      <c r="B94" s="1">
        <v>20</v>
      </c>
      <c r="C94" s="1" t="s">
        <v>239</v>
      </c>
      <c r="D94" s="1" t="s">
        <v>63</v>
      </c>
      <c r="E94" s="1" t="s">
        <v>47</v>
      </c>
      <c r="F94" s="1" t="s">
        <v>35</v>
      </c>
      <c r="G94" s="2">
        <v>6.159722222222222E-2</v>
      </c>
      <c r="H94" s="3" t="s">
        <v>240</v>
      </c>
      <c r="I94" s="1">
        <v>20</v>
      </c>
      <c r="J94" s="4">
        <f t="shared" si="1"/>
        <v>28.625</v>
      </c>
    </row>
    <row r="95" spans="1:10">
      <c r="A95" s="1">
        <v>94</v>
      </c>
      <c r="B95" s="1">
        <v>160</v>
      </c>
      <c r="C95" s="1" t="s">
        <v>241</v>
      </c>
      <c r="D95" s="1" t="s">
        <v>54</v>
      </c>
      <c r="E95" s="1" t="s">
        <v>47</v>
      </c>
      <c r="F95" s="1" t="s">
        <v>103</v>
      </c>
      <c r="G95" s="2">
        <v>6.1655104166666669E-2</v>
      </c>
      <c r="H95" s="3" t="s">
        <v>242</v>
      </c>
      <c r="I95" s="1">
        <v>11</v>
      </c>
      <c r="J95" s="4">
        <f t="shared" si="1"/>
        <v>28.599</v>
      </c>
    </row>
    <row r="96" spans="1:10">
      <c r="A96" s="1">
        <v>95</v>
      </c>
      <c r="B96" s="1">
        <v>105</v>
      </c>
      <c r="C96" s="1" t="s">
        <v>243</v>
      </c>
      <c r="D96" s="1" t="s">
        <v>54</v>
      </c>
      <c r="E96" s="1" t="s">
        <v>47</v>
      </c>
      <c r="F96" s="1" t="s">
        <v>19</v>
      </c>
      <c r="G96" s="2">
        <v>6.1655115740740736E-2</v>
      </c>
      <c r="H96" s="3" t="s">
        <v>242</v>
      </c>
      <c r="I96" s="1">
        <v>38</v>
      </c>
      <c r="J96" s="4">
        <f t="shared" si="1"/>
        <v>28.599</v>
      </c>
    </row>
    <row r="97" spans="1:10">
      <c r="A97" s="1">
        <v>96</v>
      </c>
      <c r="B97" s="1">
        <v>95</v>
      </c>
      <c r="C97" s="1" t="s">
        <v>244</v>
      </c>
      <c r="D97" s="1" t="s">
        <v>245</v>
      </c>
      <c r="E97" s="1" t="s">
        <v>43</v>
      </c>
      <c r="F97" s="1" t="s">
        <v>106</v>
      </c>
      <c r="G97" s="2">
        <v>6.2152777777777779E-2</v>
      </c>
      <c r="H97" s="3" t="s">
        <v>246</v>
      </c>
      <c r="I97" s="1">
        <v>9</v>
      </c>
      <c r="J97" s="4">
        <f t="shared" si="1"/>
        <v>28.37</v>
      </c>
    </row>
    <row r="98" spans="1:10">
      <c r="A98" s="1">
        <v>97</v>
      </c>
      <c r="B98" s="1">
        <v>54</v>
      </c>
      <c r="C98" s="1" t="s">
        <v>247</v>
      </c>
      <c r="D98" s="1" t="s">
        <v>208</v>
      </c>
      <c r="E98" s="1" t="s">
        <v>209</v>
      </c>
      <c r="F98" s="1" t="s">
        <v>93</v>
      </c>
      <c r="G98" s="2">
        <v>6.2650474537037038E-2</v>
      </c>
      <c r="H98" s="3" t="s">
        <v>248</v>
      </c>
      <c r="I98" s="1">
        <v>7</v>
      </c>
      <c r="J98" s="4">
        <f t="shared" si="1"/>
        <v>28.143999999999998</v>
      </c>
    </row>
    <row r="99" spans="1:10">
      <c r="A99" s="1">
        <v>98</v>
      </c>
      <c r="B99" s="1">
        <v>4</v>
      </c>
      <c r="C99" s="1" t="s">
        <v>249</v>
      </c>
      <c r="D99" s="1" t="s">
        <v>17</v>
      </c>
      <c r="E99" s="1" t="s">
        <v>18</v>
      </c>
      <c r="F99" s="1" t="s">
        <v>106</v>
      </c>
      <c r="G99" s="2">
        <v>6.2650486111111112E-2</v>
      </c>
      <c r="H99" s="3" t="s">
        <v>248</v>
      </c>
      <c r="I99" s="1">
        <v>10</v>
      </c>
      <c r="J99" s="4">
        <f t="shared" si="1"/>
        <v>28.143999999999998</v>
      </c>
    </row>
    <row r="100" spans="1:10">
      <c r="A100" s="1">
        <v>99</v>
      </c>
      <c r="B100" s="1">
        <v>216</v>
      </c>
      <c r="C100" s="1" t="s">
        <v>250</v>
      </c>
      <c r="D100" s="1" t="s">
        <v>204</v>
      </c>
      <c r="E100" s="1" t="s">
        <v>125</v>
      </c>
      <c r="F100" s="1" t="s">
        <v>126</v>
      </c>
      <c r="G100" s="2">
        <v>6.2847222222222221E-2</v>
      </c>
      <c r="H100" s="3" t="s">
        <v>251</v>
      </c>
      <c r="I100" s="1">
        <v>2</v>
      </c>
      <c r="J100" s="4">
        <f t="shared" si="1"/>
        <v>28.056000000000001</v>
      </c>
    </row>
    <row r="101" spans="1:10">
      <c r="A101" s="1">
        <v>100</v>
      </c>
      <c r="B101" s="1">
        <v>124</v>
      </c>
      <c r="C101" s="1" t="s">
        <v>252</v>
      </c>
      <c r="D101" s="1" t="s">
        <v>63</v>
      </c>
      <c r="E101" s="1" t="s">
        <v>47</v>
      </c>
      <c r="F101" s="1" t="s">
        <v>134</v>
      </c>
      <c r="G101" s="2">
        <v>6.2893530092592589E-2</v>
      </c>
      <c r="H101" s="3" t="s">
        <v>253</v>
      </c>
      <c r="I101" s="1">
        <v>5</v>
      </c>
      <c r="J101" s="4">
        <f t="shared" si="1"/>
        <v>28.035</v>
      </c>
    </row>
    <row r="102" spans="1:10">
      <c r="A102" s="1">
        <v>101</v>
      </c>
      <c r="B102" s="1">
        <v>127</v>
      </c>
      <c r="C102" s="1" t="s">
        <v>254</v>
      </c>
      <c r="D102" s="1" t="s">
        <v>63</v>
      </c>
      <c r="E102" s="1" t="s">
        <v>47</v>
      </c>
      <c r="F102" s="1" t="s">
        <v>103</v>
      </c>
      <c r="G102" s="2">
        <v>6.2893541666666664E-2</v>
      </c>
      <c r="H102" s="3" t="s">
        <v>253</v>
      </c>
      <c r="I102" s="1">
        <v>12</v>
      </c>
      <c r="J102" s="4">
        <f t="shared" si="1"/>
        <v>28.035</v>
      </c>
    </row>
    <row r="103" spans="1:10">
      <c r="A103" s="1">
        <v>102</v>
      </c>
      <c r="B103" s="1">
        <v>181</v>
      </c>
      <c r="C103" s="1" t="s">
        <v>255</v>
      </c>
      <c r="D103" s="1" t="s">
        <v>124</v>
      </c>
      <c r="E103" s="1" t="s">
        <v>125</v>
      </c>
      <c r="F103" s="1" t="s">
        <v>181</v>
      </c>
      <c r="G103" s="2">
        <v>6.33912037037037E-2</v>
      </c>
      <c r="H103" s="3" t="s">
        <v>256</v>
      </c>
      <c r="I103" s="1">
        <v>4</v>
      </c>
      <c r="J103" s="4">
        <f t="shared" si="1"/>
        <v>27.815000000000001</v>
      </c>
    </row>
    <row r="104" spans="1:10">
      <c r="A104" s="1">
        <v>103</v>
      </c>
      <c r="B104" s="1">
        <v>191</v>
      </c>
      <c r="C104" s="1" t="s">
        <v>257</v>
      </c>
      <c r="D104" s="1" t="s">
        <v>179</v>
      </c>
      <c r="E104" s="1" t="s">
        <v>125</v>
      </c>
      <c r="F104" s="1" t="s">
        <v>181</v>
      </c>
      <c r="G104" s="2">
        <v>6.3807870370370376E-2</v>
      </c>
      <c r="H104" s="3" t="s">
        <v>258</v>
      </c>
      <c r="I104" s="1">
        <v>5</v>
      </c>
      <c r="J104" s="4">
        <f t="shared" si="1"/>
        <v>27.634</v>
      </c>
    </row>
    <row r="105" spans="1:10">
      <c r="A105" s="1">
        <v>104</v>
      </c>
      <c r="B105" s="1">
        <v>15</v>
      </c>
      <c r="C105" s="1" t="s">
        <v>259</v>
      </c>
      <c r="D105" s="1" t="s">
        <v>137</v>
      </c>
      <c r="E105" s="1" t="s">
        <v>47</v>
      </c>
      <c r="F105" s="1" t="s">
        <v>19</v>
      </c>
      <c r="G105" s="2">
        <v>6.4004641203703708E-2</v>
      </c>
      <c r="H105" s="3" t="s">
        <v>260</v>
      </c>
      <c r="I105" s="1">
        <v>39</v>
      </c>
      <c r="J105" s="4">
        <f t="shared" si="1"/>
        <v>27.548999999999999</v>
      </c>
    </row>
    <row r="106" spans="1:10">
      <c r="A106" s="1">
        <v>105</v>
      </c>
      <c r="B106" s="1">
        <v>161</v>
      </c>
      <c r="C106" s="1" t="s">
        <v>261</v>
      </c>
      <c r="D106" s="1" t="s">
        <v>54</v>
      </c>
      <c r="E106" s="1" t="s">
        <v>47</v>
      </c>
      <c r="F106" s="1" t="s">
        <v>134</v>
      </c>
      <c r="G106" s="2">
        <v>6.4004652777777782E-2</v>
      </c>
      <c r="H106" s="3" t="s">
        <v>260</v>
      </c>
      <c r="I106" s="1">
        <v>6</v>
      </c>
      <c r="J106" s="4">
        <f t="shared" si="1"/>
        <v>27.548999999999999</v>
      </c>
    </row>
    <row r="107" spans="1:10">
      <c r="A107" s="1">
        <v>106</v>
      </c>
      <c r="B107" s="1">
        <v>176</v>
      </c>
      <c r="C107" s="1" t="s">
        <v>262</v>
      </c>
      <c r="D107" s="1" t="s">
        <v>263</v>
      </c>
      <c r="E107" s="1" t="s">
        <v>125</v>
      </c>
      <c r="F107" s="1" t="s">
        <v>205</v>
      </c>
      <c r="G107" s="2">
        <v>6.4085648148148142E-2</v>
      </c>
      <c r="H107" s="3" t="s">
        <v>264</v>
      </c>
      <c r="I107" s="1">
        <v>3</v>
      </c>
      <c r="J107" s="4">
        <f t="shared" si="1"/>
        <v>27.513999999999999</v>
      </c>
    </row>
    <row r="108" spans="1:10">
      <c r="A108" s="1">
        <v>107</v>
      </c>
      <c r="B108" s="1">
        <v>129</v>
      </c>
      <c r="C108" s="1" t="s">
        <v>265</v>
      </c>
      <c r="D108" s="1" t="s">
        <v>170</v>
      </c>
      <c r="E108" s="1" t="s">
        <v>47</v>
      </c>
      <c r="F108" s="1" t="s">
        <v>174</v>
      </c>
      <c r="G108" s="2">
        <v>6.4097222222222222E-2</v>
      </c>
      <c r="H108" s="3" t="s">
        <v>266</v>
      </c>
      <c r="I108" s="1">
        <v>2</v>
      </c>
      <c r="J108" s="4">
        <f t="shared" si="1"/>
        <v>27.509</v>
      </c>
    </row>
    <row r="109" spans="1:10">
      <c r="A109" s="1">
        <v>108</v>
      </c>
      <c r="B109" s="1">
        <v>28</v>
      </c>
      <c r="C109" s="1" t="s">
        <v>267</v>
      </c>
      <c r="D109" s="1" t="s">
        <v>170</v>
      </c>
      <c r="E109" s="1" t="s">
        <v>47</v>
      </c>
      <c r="F109" s="1" t="s">
        <v>268</v>
      </c>
      <c r="G109" s="2">
        <v>6.4108807870370363E-2</v>
      </c>
      <c r="H109" s="3" t="s">
        <v>269</v>
      </c>
      <c r="I109" s="1">
        <v>1</v>
      </c>
      <c r="J109" s="4">
        <f t="shared" si="1"/>
        <v>27.504000000000001</v>
      </c>
    </row>
    <row r="110" spans="1:10">
      <c r="A110" s="1">
        <v>109</v>
      </c>
      <c r="B110" s="1">
        <v>46</v>
      </c>
      <c r="C110" s="1" t="s">
        <v>270</v>
      </c>
      <c r="D110" s="1" t="s">
        <v>42</v>
      </c>
      <c r="E110" s="1" t="s">
        <v>43</v>
      </c>
      <c r="F110" s="1" t="s">
        <v>93</v>
      </c>
      <c r="G110" s="2">
        <v>6.4108819444444451E-2</v>
      </c>
      <c r="H110" s="3" t="s">
        <v>269</v>
      </c>
      <c r="I110" s="1">
        <v>8</v>
      </c>
      <c r="J110" s="4">
        <f t="shared" si="1"/>
        <v>27.504000000000001</v>
      </c>
    </row>
    <row r="111" spans="1:10">
      <c r="A111" s="1">
        <v>110</v>
      </c>
      <c r="B111" s="1">
        <v>220</v>
      </c>
      <c r="C111" s="1" t="s">
        <v>271</v>
      </c>
      <c r="D111" s="1" t="s">
        <v>204</v>
      </c>
      <c r="E111" s="1" t="s">
        <v>125</v>
      </c>
      <c r="F111" s="1" t="s">
        <v>181</v>
      </c>
      <c r="G111" s="2">
        <v>6.4108831018518511E-2</v>
      </c>
      <c r="H111" s="3" t="s">
        <v>269</v>
      </c>
      <c r="I111" s="1">
        <v>6</v>
      </c>
      <c r="J111" s="4">
        <f t="shared" si="1"/>
        <v>27.504000000000001</v>
      </c>
    </row>
    <row r="112" spans="1:10">
      <c r="A112" s="1">
        <v>111</v>
      </c>
      <c r="B112" s="1">
        <v>59</v>
      </c>
      <c r="C112" s="1" t="s">
        <v>272</v>
      </c>
      <c r="D112" s="1" t="s">
        <v>144</v>
      </c>
      <c r="E112" s="1" t="s">
        <v>18</v>
      </c>
      <c r="F112" s="1" t="s">
        <v>93</v>
      </c>
      <c r="G112" s="2">
        <v>6.4108842592592585E-2</v>
      </c>
      <c r="H112" s="3" t="s">
        <v>269</v>
      </c>
      <c r="I112" s="1">
        <v>9</v>
      </c>
      <c r="J112" s="4">
        <f t="shared" si="1"/>
        <v>27.504000000000001</v>
      </c>
    </row>
    <row r="113" spans="1:10">
      <c r="A113" s="1">
        <v>112</v>
      </c>
      <c r="B113" s="1">
        <v>73</v>
      </c>
      <c r="C113" s="1" t="s">
        <v>273</v>
      </c>
      <c r="D113" s="1" t="s">
        <v>274</v>
      </c>
      <c r="E113" s="1" t="s">
        <v>18</v>
      </c>
      <c r="F113" s="1" t="s">
        <v>106</v>
      </c>
      <c r="G113" s="2">
        <v>6.4537037037037046E-2</v>
      </c>
      <c r="H113" s="3" t="s">
        <v>275</v>
      </c>
      <c r="I113" s="1">
        <v>11</v>
      </c>
      <c r="J113" s="4">
        <f t="shared" si="1"/>
        <v>27.321999999999999</v>
      </c>
    </row>
    <row r="114" spans="1:10">
      <c r="A114" s="1">
        <v>113</v>
      </c>
      <c r="B114" s="1">
        <v>147</v>
      </c>
      <c r="C114" s="1" t="s">
        <v>276</v>
      </c>
      <c r="D114" s="1" t="s">
        <v>86</v>
      </c>
      <c r="E114" s="1" t="s">
        <v>118</v>
      </c>
      <c r="F114" s="1" t="s">
        <v>134</v>
      </c>
      <c r="G114" s="2">
        <v>6.4618055555555554E-2</v>
      </c>
      <c r="H114" s="3" t="s">
        <v>277</v>
      </c>
      <c r="I114" s="1">
        <v>7</v>
      </c>
      <c r="J114" s="4">
        <f t="shared" si="1"/>
        <v>27.286999999999999</v>
      </c>
    </row>
    <row r="115" spans="1:10">
      <c r="A115" s="1">
        <v>114</v>
      </c>
      <c r="B115" s="1">
        <v>70</v>
      </c>
      <c r="C115" s="1" t="s">
        <v>278</v>
      </c>
      <c r="D115" s="1" t="s">
        <v>176</v>
      </c>
      <c r="E115" s="1" t="s">
        <v>18</v>
      </c>
      <c r="F115" s="1" t="s">
        <v>93</v>
      </c>
      <c r="G115" s="2">
        <v>6.4675925925925928E-2</v>
      </c>
      <c r="H115" s="3" t="s">
        <v>279</v>
      </c>
      <c r="I115" s="1">
        <v>10</v>
      </c>
      <c r="J115" s="4">
        <f t="shared" si="1"/>
        <v>27.263000000000002</v>
      </c>
    </row>
    <row r="116" spans="1:10">
      <c r="A116" s="1">
        <v>115</v>
      </c>
      <c r="B116" s="1">
        <v>78</v>
      </c>
      <c r="C116" s="1" t="s">
        <v>280</v>
      </c>
      <c r="D116" s="1" t="s">
        <v>139</v>
      </c>
      <c r="E116" s="1" t="s">
        <v>18</v>
      </c>
      <c r="F116" s="1" t="s">
        <v>106</v>
      </c>
      <c r="G116" s="2">
        <v>6.5138888888888885E-2</v>
      </c>
      <c r="H116" s="3" t="s">
        <v>281</v>
      </c>
      <c r="I116" s="1">
        <v>12</v>
      </c>
      <c r="J116" s="4">
        <f t="shared" si="1"/>
        <v>27.068999999999999</v>
      </c>
    </row>
    <row r="117" spans="1:10">
      <c r="A117" s="1">
        <v>116</v>
      </c>
      <c r="B117" s="1">
        <v>205</v>
      </c>
      <c r="C117" s="1" t="s">
        <v>282</v>
      </c>
      <c r="D117" s="1" t="s">
        <v>179</v>
      </c>
      <c r="E117" s="1" t="s">
        <v>125</v>
      </c>
      <c r="F117" s="1" t="s">
        <v>181</v>
      </c>
      <c r="G117" s="2">
        <v>6.5254629629629635E-2</v>
      </c>
      <c r="H117" s="3" t="s">
        <v>283</v>
      </c>
      <c r="I117" s="1">
        <v>7</v>
      </c>
      <c r="J117" s="4">
        <f t="shared" si="1"/>
        <v>27.021000000000001</v>
      </c>
    </row>
    <row r="118" spans="1:10">
      <c r="A118" s="1">
        <v>117</v>
      </c>
      <c r="B118" s="1">
        <v>153</v>
      </c>
      <c r="C118" s="1" t="s">
        <v>284</v>
      </c>
      <c r="D118" s="1" t="s">
        <v>46</v>
      </c>
      <c r="E118" s="1" t="s">
        <v>47</v>
      </c>
      <c r="F118" s="1" t="s">
        <v>134</v>
      </c>
      <c r="G118" s="2">
        <v>6.5347233796296297E-2</v>
      </c>
      <c r="H118" s="3" t="s">
        <v>285</v>
      </c>
      <c r="I118" s="1">
        <v>8</v>
      </c>
      <c r="J118" s="4">
        <f t="shared" si="1"/>
        <v>26.983000000000001</v>
      </c>
    </row>
    <row r="119" spans="1:10">
      <c r="A119" s="1">
        <v>118</v>
      </c>
      <c r="B119" s="1">
        <v>149</v>
      </c>
      <c r="C119" s="1" t="s">
        <v>286</v>
      </c>
      <c r="D119" s="1" t="s">
        <v>46</v>
      </c>
      <c r="E119" s="1" t="s">
        <v>47</v>
      </c>
      <c r="F119" s="1" t="s">
        <v>134</v>
      </c>
      <c r="G119" s="2">
        <v>6.5347245370370372E-2</v>
      </c>
      <c r="H119" s="3" t="s">
        <v>285</v>
      </c>
      <c r="I119" s="1">
        <v>9</v>
      </c>
      <c r="J119" s="4">
        <f t="shared" si="1"/>
        <v>26.983000000000001</v>
      </c>
    </row>
    <row r="120" spans="1:10">
      <c r="A120" s="1">
        <v>119</v>
      </c>
      <c r="B120" s="1">
        <v>224</v>
      </c>
      <c r="C120" s="1" t="s">
        <v>287</v>
      </c>
      <c r="D120" s="1" t="s">
        <v>288</v>
      </c>
      <c r="E120" s="1" t="s">
        <v>125</v>
      </c>
      <c r="F120" s="1" t="s">
        <v>181</v>
      </c>
      <c r="G120" s="2">
        <v>6.5428240740740731E-2</v>
      </c>
      <c r="H120" s="3" t="s">
        <v>289</v>
      </c>
      <c r="I120" s="1">
        <v>8</v>
      </c>
      <c r="J120" s="4">
        <f t="shared" si="1"/>
        <v>26.949000000000002</v>
      </c>
    </row>
    <row r="121" spans="1:10">
      <c r="A121" s="1">
        <v>120</v>
      </c>
      <c r="B121" s="1">
        <v>217</v>
      </c>
      <c r="C121" s="1" t="s">
        <v>290</v>
      </c>
      <c r="D121" s="1" t="s">
        <v>204</v>
      </c>
      <c r="E121" s="1" t="s">
        <v>125</v>
      </c>
      <c r="F121" s="1" t="s">
        <v>126</v>
      </c>
      <c r="G121" s="2">
        <v>6.5567129629629628E-2</v>
      </c>
      <c r="H121" s="3" t="s">
        <v>291</v>
      </c>
      <c r="I121" s="1">
        <v>3</v>
      </c>
      <c r="J121" s="4">
        <f t="shared" si="1"/>
        <v>26.891999999999999</v>
      </c>
    </row>
    <row r="122" spans="1:10">
      <c r="A122" s="1">
        <v>121</v>
      </c>
      <c r="B122" s="1">
        <v>79</v>
      </c>
      <c r="C122" s="1" t="s">
        <v>292</v>
      </c>
      <c r="D122" s="1" t="s">
        <v>139</v>
      </c>
      <c r="E122" s="1" t="s">
        <v>18</v>
      </c>
      <c r="F122" s="1" t="s">
        <v>19</v>
      </c>
      <c r="G122" s="2">
        <v>6.5706018518518525E-2</v>
      </c>
      <c r="H122" s="3" t="s">
        <v>293</v>
      </c>
      <c r="I122" s="1">
        <v>40</v>
      </c>
      <c r="J122" s="4">
        <f t="shared" si="1"/>
        <v>26.835000000000001</v>
      </c>
    </row>
    <row r="123" spans="1:10">
      <c r="A123" s="1">
        <v>122</v>
      </c>
      <c r="B123" s="1">
        <v>213</v>
      </c>
      <c r="C123" s="1" t="s">
        <v>294</v>
      </c>
      <c r="D123" s="1" t="s">
        <v>204</v>
      </c>
      <c r="E123" s="1" t="s">
        <v>125</v>
      </c>
      <c r="F123" s="1" t="s">
        <v>181</v>
      </c>
      <c r="G123" s="2">
        <v>6.581018518518518E-2</v>
      </c>
      <c r="H123" s="3" t="s">
        <v>295</v>
      </c>
      <c r="I123" s="1">
        <v>9</v>
      </c>
      <c r="J123" s="4">
        <f t="shared" si="1"/>
        <v>26.792999999999999</v>
      </c>
    </row>
    <row r="124" spans="1:10">
      <c r="A124" s="1">
        <v>123</v>
      </c>
      <c r="B124" s="1">
        <v>184</v>
      </c>
      <c r="C124" s="1" t="s">
        <v>296</v>
      </c>
      <c r="D124" s="1" t="s">
        <v>124</v>
      </c>
      <c r="E124" s="1" t="s">
        <v>125</v>
      </c>
      <c r="F124" s="1" t="s">
        <v>297</v>
      </c>
      <c r="G124" s="2">
        <v>6.6365740740740739E-2</v>
      </c>
      <c r="H124" s="3" t="s">
        <v>298</v>
      </c>
      <c r="I124" s="1">
        <v>1</v>
      </c>
      <c r="J124" s="4">
        <f t="shared" si="1"/>
        <v>26.568999999999999</v>
      </c>
    </row>
    <row r="125" spans="1:10">
      <c r="A125" s="1">
        <v>124</v>
      </c>
      <c r="B125" s="1">
        <v>144</v>
      </c>
      <c r="C125" s="1" t="s">
        <v>299</v>
      </c>
      <c r="D125" s="1" t="s">
        <v>144</v>
      </c>
      <c r="E125" s="1" t="s">
        <v>18</v>
      </c>
      <c r="F125" s="1" t="s">
        <v>174</v>
      </c>
      <c r="G125" s="2">
        <v>6.7129629629629636E-2</v>
      </c>
      <c r="H125" s="3" t="s">
        <v>300</v>
      </c>
      <c r="I125" s="1">
        <v>3</v>
      </c>
      <c r="J125" s="4">
        <f t="shared" si="1"/>
        <v>26.265999999999998</v>
      </c>
    </row>
    <row r="126" spans="1:10">
      <c r="A126" s="1">
        <v>125</v>
      </c>
      <c r="B126" s="1">
        <v>98</v>
      </c>
      <c r="C126" s="1" t="s">
        <v>301</v>
      </c>
      <c r="D126" s="1" t="s">
        <v>302</v>
      </c>
      <c r="E126" s="1" t="s">
        <v>118</v>
      </c>
      <c r="F126" s="1" t="s">
        <v>93</v>
      </c>
      <c r="G126" s="2">
        <v>6.7500011574074079E-2</v>
      </c>
      <c r="H126" s="3" t="s">
        <v>303</v>
      </c>
      <c r="I126" s="1">
        <v>11</v>
      </c>
      <c r="J126" s="4">
        <f t="shared" si="1"/>
        <v>26.122</v>
      </c>
    </row>
    <row r="127" spans="1:10">
      <c r="A127" s="1">
        <v>126</v>
      </c>
      <c r="B127" s="1">
        <v>233</v>
      </c>
      <c r="C127" s="1" t="s">
        <v>304</v>
      </c>
      <c r="D127" s="1" t="s">
        <v>179</v>
      </c>
      <c r="E127" s="1" t="s">
        <v>125</v>
      </c>
      <c r="F127" s="1" t="s">
        <v>305</v>
      </c>
      <c r="G127" s="2">
        <v>6.7500023148148139E-2</v>
      </c>
      <c r="H127" s="3" t="s">
        <v>303</v>
      </c>
      <c r="I127" s="1">
        <v>1</v>
      </c>
      <c r="J127" s="4">
        <f t="shared" si="1"/>
        <v>26.122</v>
      </c>
    </row>
    <row r="128" spans="1:10">
      <c r="A128" s="1">
        <v>127</v>
      </c>
      <c r="B128" s="1">
        <v>188</v>
      </c>
      <c r="C128" s="1" t="s">
        <v>306</v>
      </c>
      <c r="D128" s="1" t="s">
        <v>179</v>
      </c>
      <c r="E128" s="1" t="s">
        <v>125</v>
      </c>
      <c r="F128" s="1" t="s">
        <v>181</v>
      </c>
      <c r="G128" s="2">
        <v>6.7500034722222227E-2</v>
      </c>
      <c r="H128" s="3" t="s">
        <v>303</v>
      </c>
      <c r="I128" s="1">
        <v>10</v>
      </c>
      <c r="J128" s="4">
        <f t="shared" si="1"/>
        <v>26.122</v>
      </c>
    </row>
    <row r="129" spans="1:10">
      <c r="A129" s="1">
        <v>128</v>
      </c>
      <c r="B129" s="1">
        <v>194</v>
      </c>
      <c r="C129" s="1" t="s">
        <v>307</v>
      </c>
      <c r="D129" s="1" t="s">
        <v>179</v>
      </c>
      <c r="E129" s="1" t="s">
        <v>125</v>
      </c>
      <c r="F129" s="1" t="s">
        <v>205</v>
      </c>
      <c r="G129" s="2">
        <v>6.7500046296296301E-2</v>
      </c>
      <c r="H129" s="3" t="s">
        <v>303</v>
      </c>
      <c r="I129" s="1">
        <v>4</v>
      </c>
      <c r="J129" s="4">
        <f t="shared" si="1"/>
        <v>26.122</v>
      </c>
    </row>
    <row r="130" spans="1:10">
      <c r="A130" s="1">
        <v>129</v>
      </c>
      <c r="B130" s="1">
        <v>126</v>
      </c>
      <c r="C130" s="1" t="s">
        <v>308</v>
      </c>
      <c r="D130" s="1" t="s">
        <v>63</v>
      </c>
      <c r="E130" s="1" t="s">
        <v>47</v>
      </c>
      <c r="F130" s="1" t="s">
        <v>134</v>
      </c>
      <c r="G130" s="2">
        <v>6.7523148148148152E-2</v>
      </c>
      <c r="H130" s="3" t="s">
        <v>309</v>
      </c>
      <c r="I130" s="1">
        <v>10</v>
      </c>
      <c r="J130" s="4">
        <f t="shared" si="1"/>
        <v>26.113</v>
      </c>
    </row>
    <row r="131" spans="1:10">
      <c r="A131" s="1">
        <v>130</v>
      </c>
      <c r="B131" s="1">
        <v>140</v>
      </c>
      <c r="C131" s="1" t="s">
        <v>310</v>
      </c>
      <c r="D131" s="1" t="s">
        <v>121</v>
      </c>
      <c r="E131" s="1" t="s">
        <v>39</v>
      </c>
      <c r="F131" s="1" t="s">
        <v>103</v>
      </c>
      <c r="G131" s="2">
        <v>6.7581018518518512E-2</v>
      </c>
      <c r="H131" s="3" t="s">
        <v>311</v>
      </c>
      <c r="I131" s="1">
        <v>13</v>
      </c>
      <c r="J131" s="4">
        <f t="shared" ref="J131:J194" si="2">IFERROR(VALUE(H131),"")</f>
        <v>26.091000000000001</v>
      </c>
    </row>
    <row r="132" spans="1:10">
      <c r="A132" s="1">
        <v>131</v>
      </c>
      <c r="B132" s="1">
        <v>57</v>
      </c>
      <c r="C132" s="1" t="s">
        <v>312</v>
      </c>
      <c r="D132" s="1" t="s">
        <v>144</v>
      </c>
      <c r="E132" s="1" t="s">
        <v>18</v>
      </c>
      <c r="F132" s="1" t="s">
        <v>106</v>
      </c>
      <c r="G132" s="2">
        <v>6.7673611111111115E-2</v>
      </c>
      <c r="H132" s="3" t="s">
        <v>313</v>
      </c>
      <c r="I132" s="1">
        <v>13</v>
      </c>
      <c r="J132" s="4">
        <f t="shared" si="2"/>
        <v>26.055</v>
      </c>
    </row>
    <row r="133" spans="1:10">
      <c r="A133" s="1">
        <v>132</v>
      </c>
      <c r="B133" s="1">
        <v>62</v>
      </c>
      <c r="C133" s="1" t="s">
        <v>314</v>
      </c>
      <c r="D133" s="1" t="s">
        <v>144</v>
      </c>
      <c r="E133" s="1" t="s">
        <v>18</v>
      </c>
      <c r="F133" s="1" t="s">
        <v>106</v>
      </c>
      <c r="G133" s="2">
        <v>6.7824074074074078E-2</v>
      </c>
      <c r="H133" s="3" t="s">
        <v>315</v>
      </c>
      <c r="I133" s="1">
        <v>14</v>
      </c>
      <c r="J133" s="4">
        <f t="shared" si="2"/>
        <v>25.997</v>
      </c>
    </row>
    <row r="134" spans="1:10">
      <c r="A134" s="1">
        <v>133</v>
      </c>
      <c r="B134" s="1">
        <v>132</v>
      </c>
      <c r="C134" s="1" t="s">
        <v>316</v>
      </c>
      <c r="D134" s="1" t="s">
        <v>170</v>
      </c>
      <c r="E134" s="1" t="s">
        <v>47</v>
      </c>
      <c r="F134" s="1" t="s">
        <v>103</v>
      </c>
      <c r="G134" s="2">
        <v>6.7962962962962961E-2</v>
      </c>
      <c r="H134" s="3" t="s">
        <v>317</v>
      </c>
      <c r="I134" s="1">
        <v>14</v>
      </c>
      <c r="J134" s="4">
        <f t="shared" si="2"/>
        <v>25.943999999999999</v>
      </c>
    </row>
    <row r="135" spans="1:10">
      <c r="A135" s="1">
        <v>134</v>
      </c>
      <c r="B135" s="1">
        <v>133</v>
      </c>
      <c r="C135" s="1" t="s">
        <v>318</v>
      </c>
      <c r="D135" s="1" t="s">
        <v>68</v>
      </c>
      <c r="E135" s="1" t="s">
        <v>47</v>
      </c>
      <c r="F135" s="1" t="s">
        <v>103</v>
      </c>
      <c r="G135" s="2">
        <v>6.7974537037037042E-2</v>
      </c>
      <c r="H135" s="3" t="s">
        <v>319</v>
      </c>
      <c r="I135" s="1">
        <v>15</v>
      </c>
      <c r="J135" s="4">
        <f t="shared" si="2"/>
        <v>25.94</v>
      </c>
    </row>
    <row r="136" spans="1:10">
      <c r="A136" s="1">
        <v>135</v>
      </c>
      <c r="B136" s="1">
        <v>151</v>
      </c>
      <c r="C136" s="1" t="s">
        <v>320</v>
      </c>
      <c r="D136" s="1" t="s">
        <v>46</v>
      </c>
      <c r="E136" s="1" t="s">
        <v>47</v>
      </c>
      <c r="F136" s="1" t="s">
        <v>134</v>
      </c>
      <c r="G136" s="2">
        <v>6.7986122685185182E-2</v>
      </c>
      <c r="H136" s="3" t="s">
        <v>321</v>
      </c>
      <c r="I136" s="1">
        <v>11</v>
      </c>
      <c r="J136" s="4">
        <f t="shared" si="2"/>
        <v>25.934999999999999</v>
      </c>
    </row>
    <row r="137" spans="1:10">
      <c r="A137" s="1">
        <v>136</v>
      </c>
      <c r="B137" s="1">
        <v>26</v>
      </c>
      <c r="C137" s="1" t="s">
        <v>322</v>
      </c>
      <c r="D137" s="1" t="s">
        <v>170</v>
      </c>
      <c r="E137" s="1" t="s">
        <v>47</v>
      </c>
      <c r="F137" s="1" t="s">
        <v>268</v>
      </c>
      <c r="G137" s="2">
        <v>6.7986134259259257E-2</v>
      </c>
      <c r="H137" s="3" t="s">
        <v>321</v>
      </c>
      <c r="I137" s="1">
        <v>2</v>
      </c>
      <c r="J137" s="4">
        <f t="shared" si="2"/>
        <v>25.934999999999999</v>
      </c>
    </row>
    <row r="138" spans="1:10">
      <c r="A138" s="1">
        <v>137</v>
      </c>
      <c r="B138" s="1">
        <v>112</v>
      </c>
      <c r="C138" s="1" t="s">
        <v>323</v>
      </c>
      <c r="D138" s="1" t="s">
        <v>324</v>
      </c>
      <c r="E138" s="1" t="s">
        <v>209</v>
      </c>
      <c r="F138" s="1" t="s">
        <v>93</v>
      </c>
      <c r="G138" s="2">
        <v>6.805555555555555E-2</v>
      </c>
      <c r="H138" s="3" t="s">
        <v>325</v>
      </c>
      <c r="I138" s="1">
        <v>12</v>
      </c>
      <c r="J138" s="4">
        <f t="shared" si="2"/>
        <v>25.908999999999999</v>
      </c>
    </row>
    <row r="139" spans="1:10">
      <c r="A139" s="1">
        <v>138</v>
      </c>
      <c r="B139" s="1">
        <v>80</v>
      </c>
      <c r="C139" s="1" t="s">
        <v>326</v>
      </c>
      <c r="D139" s="1" t="s">
        <v>139</v>
      </c>
      <c r="E139" s="1" t="s">
        <v>18</v>
      </c>
      <c r="F139" s="1" t="s">
        <v>93</v>
      </c>
      <c r="G139" s="2">
        <v>6.8101863425925932E-2</v>
      </c>
      <c r="H139" s="3" t="s">
        <v>327</v>
      </c>
      <c r="I139" s="1">
        <v>13</v>
      </c>
      <c r="J139" s="4">
        <f t="shared" si="2"/>
        <v>25.890999999999998</v>
      </c>
    </row>
    <row r="140" spans="1:10">
      <c r="A140" s="1">
        <v>139</v>
      </c>
      <c r="B140" s="1">
        <v>64</v>
      </c>
      <c r="C140" s="1" t="s">
        <v>328</v>
      </c>
      <c r="D140" s="1" t="s">
        <v>144</v>
      </c>
      <c r="E140" s="1" t="s">
        <v>18</v>
      </c>
      <c r="F140" s="1" t="s">
        <v>93</v>
      </c>
      <c r="G140" s="2">
        <v>6.8101874999999992E-2</v>
      </c>
      <c r="H140" s="3" t="s">
        <v>327</v>
      </c>
      <c r="I140" s="1">
        <v>14</v>
      </c>
      <c r="J140" s="4">
        <f t="shared" si="2"/>
        <v>25.890999999999998</v>
      </c>
    </row>
    <row r="141" spans="1:10">
      <c r="A141" s="1">
        <v>140</v>
      </c>
      <c r="B141" s="1">
        <v>71</v>
      </c>
      <c r="C141" s="1" t="s">
        <v>329</v>
      </c>
      <c r="D141" s="1" t="s">
        <v>274</v>
      </c>
      <c r="E141" s="1" t="s">
        <v>18</v>
      </c>
      <c r="F141" s="1" t="s">
        <v>106</v>
      </c>
      <c r="G141" s="2">
        <v>6.8564826388888889E-2</v>
      </c>
      <c r="H141" s="3" t="s">
        <v>330</v>
      </c>
      <c r="I141" s="1">
        <v>15</v>
      </c>
      <c r="J141" s="4">
        <f t="shared" si="2"/>
        <v>25.716999999999999</v>
      </c>
    </row>
    <row r="142" spans="1:10">
      <c r="A142" s="1">
        <v>141</v>
      </c>
      <c r="B142" s="1">
        <v>72</v>
      </c>
      <c r="C142" s="1" t="s">
        <v>331</v>
      </c>
      <c r="D142" s="1" t="s">
        <v>274</v>
      </c>
      <c r="E142" s="1" t="s">
        <v>18</v>
      </c>
      <c r="F142" s="1" t="s">
        <v>268</v>
      </c>
      <c r="G142" s="2">
        <v>6.8564837962962963E-2</v>
      </c>
      <c r="H142" s="3" t="s">
        <v>330</v>
      </c>
      <c r="I142" s="1">
        <v>3</v>
      </c>
      <c r="J142" s="4">
        <f t="shared" si="2"/>
        <v>25.716999999999999</v>
      </c>
    </row>
    <row r="143" spans="1:10">
      <c r="A143" s="1">
        <v>142</v>
      </c>
      <c r="B143" s="1">
        <v>145</v>
      </c>
      <c r="C143" s="1" t="s">
        <v>332</v>
      </c>
      <c r="D143" s="1" t="s">
        <v>144</v>
      </c>
      <c r="E143" s="1" t="s">
        <v>18</v>
      </c>
      <c r="F143" s="1" t="s">
        <v>103</v>
      </c>
      <c r="G143" s="2">
        <v>6.8842592592592594E-2</v>
      </c>
      <c r="H143" s="3" t="s">
        <v>333</v>
      </c>
      <c r="I143" s="1">
        <v>16</v>
      </c>
      <c r="J143" s="4">
        <f t="shared" si="2"/>
        <v>25.613</v>
      </c>
    </row>
    <row r="144" spans="1:10">
      <c r="A144" s="1">
        <v>143</v>
      </c>
      <c r="B144" s="1">
        <v>177</v>
      </c>
      <c r="C144" s="1" t="s">
        <v>334</v>
      </c>
      <c r="D144" s="1" t="s">
        <v>124</v>
      </c>
      <c r="E144" s="1" t="s">
        <v>125</v>
      </c>
      <c r="F144" s="1" t="s">
        <v>181</v>
      </c>
      <c r="G144" s="2">
        <v>6.9108796296296293E-2</v>
      </c>
      <c r="H144" s="3" t="s">
        <v>335</v>
      </c>
      <c r="I144" s="1">
        <v>11</v>
      </c>
      <c r="J144" s="4">
        <f t="shared" si="2"/>
        <v>25.513999999999999</v>
      </c>
    </row>
    <row r="145" spans="1:10">
      <c r="A145" s="1">
        <v>144</v>
      </c>
      <c r="B145" s="1">
        <v>67</v>
      </c>
      <c r="C145" s="1" t="s">
        <v>336</v>
      </c>
      <c r="D145" s="1" t="s">
        <v>144</v>
      </c>
      <c r="E145" s="1" t="s">
        <v>18</v>
      </c>
      <c r="F145" s="1" t="s">
        <v>93</v>
      </c>
      <c r="G145" s="2">
        <v>6.9513888888888889E-2</v>
      </c>
      <c r="H145" s="3" t="s">
        <v>337</v>
      </c>
      <c r="I145" s="1">
        <v>15</v>
      </c>
      <c r="J145" s="4">
        <f t="shared" si="2"/>
        <v>25.364999999999998</v>
      </c>
    </row>
    <row r="146" spans="1:10">
      <c r="A146" s="1">
        <v>145</v>
      </c>
      <c r="B146" s="1">
        <v>142</v>
      </c>
      <c r="C146" s="1" t="s">
        <v>338</v>
      </c>
      <c r="D146" s="1" t="s">
        <v>144</v>
      </c>
      <c r="E146" s="1" t="s">
        <v>18</v>
      </c>
      <c r="F146" s="1" t="s">
        <v>174</v>
      </c>
      <c r="G146" s="2">
        <v>6.9560185185185183E-2</v>
      </c>
      <c r="H146" s="3" t="s">
        <v>339</v>
      </c>
      <c r="I146" s="1">
        <v>4</v>
      </c>
      <c r="J146" s="4">
        <f t="shared" si="2"/>
        <v>25.349</v>
      </c>
    </row>
    <row r="147" spans="1:10">
      <c r="A147" s="1">
        <v>146</v>
      </c>
      <c r="B147" s="1">
        <v>178</v>
      </c>
      <c r="C147" s="1" t="s">
        <v>340</v>
      </c>
      <c r="D147" s="1" t="s">
        <v>124</v>
      </c>
      <c r="E147" s="1" t="s">
        <v>125</v>
      </c>
      <c r="F147" s="1" t="s">
        <v>205</v>
      </c>
      <c r="G147" s="2">
        <v>7.0162037037037037E-2</v>
      </c>
      <c r="H147" s="3" t="s">
        <v>341</v>
      </c>
      <c r="I147" s="1">
        <v>5</v>
      </c>
      <c r="J147" s="4">
        <f t="shared" si="2"/>
        <v>25.131</v>
      </c>
    </row>
    <row r="148" spans="1:10">
      <c r="A148" s="1">
        <v>147</v>
      </c>
      <c r="B148" s="1">
        <v>221</v>
      </c>
      <c r="C148" s="1" t="s">
        <v>342</v>
      </c>
      <c r="D148" s="1" t="s">
        <v>204</v>
      </c>
      <c r="E148" s="1" t="s">
        <v>125</v>
      </c>
      <c r="F148" s="1" t="s">
        <v>181</v>
      </c>
      <c r="G148" s="2">
        <v>7.064814814814814E-2</v>
      </c>
      <c r="H148" s="3" t="s">
        <v>343</v>
      </c>
      <c r="I148" s="1">
        <v>12</v>
      </c>
      <c r="J148" s="4">
        <f t="shared" si="2"/>
        <v>24.957999999999998</v>
      </c>
    </row>
    <row r="149" spans="1:10">
      <c r="A149" s="1">
        <v>148</v>
      </c>
      <c r="B149" s="1">
        <v>156</v>
      </c>
      <c r="C149" s="1" t="s">
        <v>344</v>
      </c>
      <c r="D149" s="1" t="s">
        <v>60</v>
      </c>
      <c r="E149" s="1" t="s">
        <v>23</v>
      </c>
      <c r="F149" s="1" t="s">
        <v>134</v>
      </c>
      <c r="G149" s="2">
        <v>7.1319444444444449E-2</v>
      </c>
      <c r="H149" s="3" t="s">
        <v>345</v>
      </c>
      <c r="I149" s="1">
        <v>12</v>
      </c>
      <c r="J149" s="4">
        <f t="shared" si="2"/>
        <v>24.722999999999999</v>
      </c>
    </row>
    <row r="150" spans="1:10">
      <c r="A150" s="1">
        <v>149</v>
      </c>
      <c r="B150" s="1">
        <v>232</v>
      </c>
      <c r="C150" s="1" t="s">
        <v>346</v>
      </c>
      <c r="D150" s="1" t="s">
        <v>124</v>
      </c>
      <c r="E150" s="1" t="s">
        <v>125</v>
      </c>
      <c r="F150" s="1" t="s">
        <v>347</v>
      </c>
      <c r="G150" s="2">
        <v>7.1377326388888884E-2</v>
      </c>
      <c r="H150" s="3" t="s">
        <v>348</v>
      </c>
      <c r="I150" s="1">
        <v>1</v>
      </c>
      <c r="J150" s="4">
        <f t="shared" si="2"/>
        <v>24.702999999999999</v>
      </c>
    </row>
    <row r="151" spans="1:10">
      <c r="A151" s="1">
        <v>150</v>
      </c>
      <c r="B151" s="1">
        <v>185</v>
      </c>
      <c r="C151" s="1" t="s">
        <v>349</v>
      </c>
      <c r="D151" s="1" t="s">
        <v>124</v>
      </c>
      <c r="E151" s="1" t="s">
        <v>125</v>
      </c>
      <c r="F151" s="1" t="s">
        <v>181</v>
      </c>
      <c r="G151" s="2">
        <v>7.1377337962962958E-2</v>
      </c>
      <c r="H151" s="3" t="s">
        <v>348</v>
      </c>
      <c r="I151" s="1">
        <v>13</v>
      </c>
      <c r="J151" s="4">
        <f t="shared" si="2"/>
        <v>24.702999999999999</v>
      </c>
    </row>
    <row r="152" spans="1:10">
      <c r="A152" s="1">
        <v>151</v>
      </c>
      <c r="B152" s="1">
        <v>60</v>
      </c>
      <c r="C152" s="1" t="s">
        <v>350</v>
      </c>
      <c r="D152" s="1" t="s">
        <v>144</v>
      </c>
      <c r="E152" s="1" t="s">
        <v>18</v>
      </c>
      <c r="F152" s="1" t="s">
        <v>268</v>
      </c>
      <c r="G152" s="2">
        <v>7.1504629629629626E-2</v>
      </c>
      <c r="H152" s="3" t="s">
        <v>351</v>
      </c>
      <c r="I152" s="1">
        <v>4</v>
      </c>
      <c r="J152" s="4">
        <f t="shared" si="2"/>
        <v>24.658999999999999</v>
      </c>
    </row>
    <row r="153" spans="1:10">
      <c r="A153" s="1">
        <v>152</v>
      </c>
      <c r="B153" s="1">
        <v>152</v>
      </c>
      <c r="C153" s="1" t="s">
        <v>352</v>
      </c>
      <c r="D153" s="1" t="s">
        <v>46</v>
      </c>
      <c r="E153" s="1" t="s">
        <v>47</v>
      </c>
      <c r="F153" s="1" t="s">
        <v>103</v>
      </c>
      <c r="G153" s="2">
        <v>7.1527777777777787E-2</v>
      </c>
      <c r="H153" s="3" t="s">
        <v>353</v>
      </c>
      <c r="I153" s="1">
        <v>17</v>
      </c>
      <c r="J153" s="4">
        <f t="shared" si="2"/>
        <v>24.651</v>
      </c>
    </row>
    <row r="154" spans="1:10">
      <c r="A154" s="1">
        <v>153</v>
      </c>
      <c r="B154" s="1">
        <v>193</v>
      </c>
      <c r="C154" s="1" t="s">
        <v>354</v>
      </c>
      <c r="D154" s="1" t="s">
        <v>179</v>
      </c>
      <c r="E154" s="1" t="s">
        <v>125</v>
      </c>
      <c r="F154" s="1" t="s">
        <v>205</v>
      </c>
      <c r="G154" s="2">
        <v>7.1805555555555553E-2</v>
      </c>
      <c r="H154" s="3" t="s">
        <v>355</v>
      </c>
      <c r="I154" s="1">
        <v>6</v>
      </c>
      <c r="J154" s="4">
        <f t="shared" si="2"/>
        <v>24.556000000000001</v>
      </c>
    </row>
    <row r="155" spans="1:10">
      <c r="A155" s="1">
        <v>154</v>
      </c>
      <c r="B155" s="1">
        <v>204</v>
      </c>
      <c r="C155" s="1" t="s">
        <v>356</v>
      </c>
      <c r="D155" s="1" t="s">
        <v>179</v>
      </c>
      <c r="E155" s="1" t="s">
        <v>125</v>
      </c>
      <c r="F155" s="1" t="s">
        <v>181</v>
      </c>
      <c r="G155" s="2">
        <v>7.2534722222222223E-2</v>
      </c>
      <c r="H155" s="3" t="s">
        <v>357</v>
      </c>
      <c r="I155" s="1">
        <v>14</v>
      </c>
      <c r="J155" s="4">
        <f t="shared" si="2"/>
        <v>24.309000000000001</v>
      </c>
    </row>
    <row r="156" spans="1:10">
      <c r="A156" s="1">
        <v>155</v>
      </c>
      <c r="B156" s="1">
        <v>211</v>
      </c>
      <c r="C156" s="1" t="s">
        <v>358</v>
      </c>
      <c r="D156" s="1" t="s">
        <v>204</v>
      </c>
      <c r="E156" s="1" t="s">
        <v>125</v>
      </c>
      <c r="F156" s="1" t="s">
        <v>205</v>
      </c>
      <c r="G156" s="2">
        <v>7.2835648148148149E-2</v>
      </c>
      <c r="H156" s="3" t="s">
        <v>359</v>
      </c>
      <c r="I156" s="1">
        <v>7</v>
      </c>
      <c r="J156" s="4">
        <f t="shared" si="2"/>
        <v>24.209</v>
      </c>
    </row>
    <row r="157" spans="1:10">
      <c r="A157" s="1">
        <v>156</v>
      </c>
      <c r="B157" s="1">
        <v>131</v>
      </c>
      <c r="C157" s="1" t="s">
        <v>360</v>
      </c>
      <c r="D157" s="1" t="s">
        <v>170</v>
      </c>
      <c r="E157" s="1" t="s">
        <v>47</v>
      </c>
      <c r="F157" s="1" t="s">
        <v>174</v>
      </c>
      <c r="G157" s="2">
        <v>7.318287037037037E-2</v>
      </c>
      <c r="H157" s="3" t="s">
        <v>361</v>
      </c>
      <c r="I157" s="1">
        <v>5</v>
      </c>
      <c r="J157" s="4">
        <f t="shared" si="2"/>
        <v>24.094000000000001</v>
      </c>
    </row>
    <row r="158" spans="1:10">
      <c r="A158" s="1">
        <v>157</v>
      </c>
      <c r="B158" s="1">
        <v>212</v>
      </c>
      <c r="C158" s="1" t="s">
        <v>362</v>
      </c>
      <c r="D158" s="1" t="s">
        <v>204</v>
      </c>
      <c r="E158" s="1" t="s">
        <v>125</v>
      </c>
      <c r="F158" s="1" t="s">
        <v>205</v>
      </c>
      <c r="G158" s="2">
        <v>7.329861111111112E-2</v>
      </c>
      <c r="H158" s="3" t="s">
        <v>363</v>
      </c>
      <c r="I158" s="1">
        <v>8</v>
      </c>
      <c r="J158" s="4">
        <f t="shared" si="2"/>
        <v>24.056000000000001</v>
      </c>
    </row>
    <row r="159" spans="1:10">
      <c r="A159" s="1">
        <v>158</v>
      </c>
      <c r="B159" s="1">
        <v>226</v>
      </c>
      <c r="C159" s="1" t="s">
        <v>364</v>
      </c>
      <c r="D159" s="1" t="s">
        <v>288</v>
      </c>
      <c r="E159" s="1" t="s">
        <v>125</v>
      </c>
      <c r="F159" s="1" t="s">
        <v>205</v>
      </c>
      <c r="G159" s="2">
        <v>7.3379629629629628E-2</v>
      </c>
      <c r="H159" s="3" t="s">
        <v>365</v>
      </c>
      <c r="I159" s="1">
        <v>9</v>
      </c>
      <c r="J159" s="4">
        <f t="shared" si="2"/>
        <v>24.029</v>
      </c>
    </row>
    <row r="160" spans="1:10">
      <c r="A160" s="1">
        <v>159</v>
      </c>
      <c r="B160" s="1">
        <v>47</v>
      </c>
      <c r="C160" s="1" t="s">
        <v>366</v>
      </c>
      <c r="D160" s="1" t="s">
        <v>162</v>
      </c>
      <c r="E160" s="1" t="s">
        <v>43</v>
      </c>
      <c r="F160" s="1" t="s">
        <v>19</v>
      </c>
      <c r="G160" s="2">
        <v>7.3530092592592591E-2</v>
      </c>
      <c r="H160" s="3" t="s">
        <v>367</v>
      </c>
      <c r="I160" s="1">
        <v>41</v>
      </c>
      <c r="J160" s="4">
        <f t="shared" si="2"/>
        <v>23.98</v>
      </c>
    </row>
    <row r="161" spans="1:10">
      <c r="A161" s="1">
        <v>160</v>
      </c>
      <c r="B161" s="1">
        <v>137</v>
      </c>
      <c r="C161" s="1" t="s">
        <v>368</v>
      </c>
      <c r="D161" s="1" t="s">
        <v>121</v>
      </c>
      <c r="E161" s="1" t="s">
        <v>39</v>
      </c>
      <c r="F161" s="1" t="s">
        <v>134</v>
      </c>
      <c r="G161" s="2">
        <v>7.3807881944444445E-2</v>
      </c>
      <c r="H161" s="3" t="s">
        <v>369</v>
      </c>
      <c r="I161" s="1">
        <v>13</v>
      </c>
      <c r="J161" s="4">
        <f t="shared" si="2"/>
        <v>23.89</v>
      </c>
    </row>
    <row r="162" spans="1:10">
      <c r="A162" s="1">
        <v>161</v>
      </c>
      <c r="B162" s="1">
        <v>138</v>
      </c>
      <c r="C162" s="1" t="s">
        <v>370</v>
      </c>
      <c r="D162" s="1" t="s">
        <v>121</v>
      </c>
      <c r="E162" s="1" t="s">
        <v>39</v>
      </c>
      <c r="F162" s="1" t="s">
        <v>103</v>
      </c>
      <c r="G162" s="2">
        <v>7.3807893518518519E-2</v>
      </c>
      <c r="H162" s="3" t="s">
        <v>369</v>
      </c>
      <c r="I162" s="1">
        <v>18</v>
      </c>
      <c r="J162" s="4">
        <f t="shared" si="2"/>
        <v>23.89</v>
      </c>
    </row>
    <row r="163" spans="1:10">
      <c r="A163" s="1">
        <v>162</v>
      </c>
      <c r="B163" s="1">
        <v>202</v>
      </c>
      <c r="C163" s="1" t="s">
        <v>371</v>
      </c>
      <c r="D163" s="1" t="s">
        <v>179</v>
      </c>
      <c r="E163" s="1" t="s">
        <v>125</v>
      </c>
      <c r="F163" s="1" t="s">
        <v>297</v>
      </c>
      <c r="G163" s="2">
        <v>7.4259259259259261E-2</v>
      </c>
      <c r="H163" s="3" t="s">
        <v>372</v>
      </c>
      <c r="I163" s="1">
        <v>2</v>
      </c>
      <c r="J163" s="4">
        <f t="shared" si="2"/>
        <v>23.745000000000001</v>
      </c>
    </row>
    <row r="164" spans="1:10">
      <c r="A164" s="1">
        <v>163</v>
      </c>
      <c r="B164" s="1">
        <v>102</v>
      </c>
      <c r="C164" s="1" t="s">
        <v>373</v>
      </c>
      <c r="D164" s="1" t="s">
        <v>374</v>
      </c>
      <c r="E164" s="1" t="s">
        <v>375</v>
      </c>
      <c r="F164" s="1" t="s">
        <v>268</v>
      </c>
      <c r="G164" s="2">
        <v>7.4733796296296298E-2</v>
      </c>
      <c r="H164" s="3" t="s">
        <v>376</v>
      </c>
      <c r="I164" s="1">
        <v>5</v>
      </c>
      <c r="J164" s="4">
        <f t="shared" si="2"/>
        <v>23.594000000000001</v>
      </c>
    </row>
    <row r="165" spans="1:10">
      <c r="A165" s="1">
        <v>164</v>
      </c>
      <c r="B165" s="1">
        <v>227</v>
      </c>
      <c r="C165" s="1" t="s">
        <v>377</v>
      </c>
      <c r="D165" s="1" t="s">
        <v>288</v>
      </c>
      <c r="E165" s="1" t="s">
        <v>125</v>
      </c>
      <c r="F165" s="1" t="s">
        <v>205</v>
      </c>
      <c r="G165" s="2">
        <v>7.5092592592592586E-2</v>
      </c>
      <c r="H165" s="3" t="s">
        <v>378</v>
      </c>
      <c r="I165" s="1">
        <v>10</v>
      </c>
      <c r="J165" s="4">
        <f t="shared" si="2"/>
        <v>23.481000000000002</v>
      </c>
    </row>
    <row r="166" spans="1:10">
      <c r="A166" s="1">
        <v>165</v>
      </c>
      <c r="B166" s="1">
        <v>248</v>
      </c>
      <c r="C166" s="1" t="s">
        <v>379</v>
      </c>
      <c r="D166" s="1" t="s">
        <v>288</v>
      </c>
      <c r="E166" s="1" t="s">
        <v>125</v>
      </c>
      <c r="F166" s="1" t="s">
        <v>380</v>
      </c>
      <c r="G166" s="2">
        <v>7.5104166666666666E-2</v>
      </c>
      <c r="H166" s="3" t="s">
        <v>381</v>
      </c>
      <c r="I166" s="1">
        <v>1</v>
      </c>
      <c r="J166" s="4">
        <f t="shared" si="2"/>
        <v>23.477</v>
      </c>
    </row>
    <row r="167" spans="1:10">
      <c r="A167" s="1">
        <v>166</v>
      </c>
      <c r="B167" s="1">
        <v>179</v>
      </c>
      <c r="C167" s="1" t="s">
        <v>382</v>
      </c>
      <c r="D167" s="1" t="s">
        <v>124</v>
      </c>
      <c r="E167" s="1" t="s">
        <v>125</v>
      </c>
      <c r="F167" s="1" t="s">
        <v>297</v>
      </c>
      <c r="G167" s="2">
        <v>7.5659722222222225E-2</v>
      </c>
      <c r="H167" s="3" t="s">
        <v>383</v>
      </c>
      <c r="I167" s="1">
        <v>3</v>
      </c>
      <c r="J167" s="4">
        <f t="shared" si="2"/>
        <v>23.305</v>
      </c>
    </row>
    <row r="168" spans="1:10">
      <c r="A168" s="1">
        <v>167</v>
      </c>
      <c r="B168" s="1">
        <v>100</v>
      </c>
      <c r="C168" s="1" t="s">
        <v>384</v>
      </c>
      <c r="D168" s="1" t="s">
        <v>385</v>
      </c>
      <c r="E168" s="1" t="s">
        <v>18</v>
      </c>
      <c r="F168" s="1" t="s">
        <v>106</v>
      </c>
      <c r="G168" s="2">
        <v>7.615740740740741E-2</v>
      </c>
      <c r="H168" s="3" t="s">
        <v>386</v>
      </c>
      <c r="I168" s="1">
        <v>16</v>
      </c>
      <c r="J168" s="4">
        <f t="shared" si="2"/>
        <v>23.152999999999999</v>
      </c>
    </row>
    <row r="169" spans="1:10">
      <c r="A169" s="1">
        <v>168</v>
      </c>
      <c r="B169" s="1">
        <v>63</v>
      </c>
      <c r="C169" s="1" t="s">
        <v>387</v>
      </c>
      <c r="D169" s="1" t="s">
        <v>144</v>
      </c>
      <c r="E169" s="1" t="s">
        <v>18</v>
      </c>
      <c r="F169" s="1" t="s">
        <v>106</v>
      </c>
      <c r="G169" s="2">
        <v>7.6354166666666667E-2</v>
      </c>
      <c r="H169" s="3" t="s">
        <v>388</v>
      </c>
      <c r="I169" s="1">
        <v>17</v>
      </c>
      <c r="J169" s="4">
        <f t="shared" si="2"/>
        <v>23.093</v>
      </c>
    </row>
    <row r="170" spans="1:10">
      <c r="A170" s="1">
        <v>169</v>
      </c>
      <c r="B170" s="1">
        <v>203</v>
      </c>
      <c r="C170" s="1" t="s">
        <v>389</v>
      </c>
      <c r="D170" s="1" t="s">
        <v>179</v>
      </c>
      <c r="E170" s="1" t="s">
        <v>125</v>
      </c>
      <c r="F170" s="1" t="s">
        <v>205</v>
      </c>
      <c r="G170" s="2">
        <v>7.6388888888888895E-2</v>
      </c>
      <c r="H170" s="3" t="s">
        <v>390</v>
      </c>
      <c r="I170" s="1">
        <v>11</v>
      </c>
      <c r="J170" s="4">
        <f t="shared" si="2"/>
        <v>23.082999999999998</v>
      </c>
    </row>
    <row r="171" spans="1:10">
      <c r="A171" s="1">
        <v>170</v>
      </c>
      <c r="B171" s="1">
        <v>209</v>
      </c>
      <c r="C171" s="1" t="s">
        <v>391</v>
      </c>
      <c r="D171" s="1" t="s">
        <v>204</v>
      </c>
      <c r="E171" s="1" t="s">
        <v>125</v>
      </c>
      <c r="F171" s="1" t="s">
        <v>205</v>
      </c>
      <c r="G171" s="2">
        <v>7.6435196759259263E-2</v>
      </c>
      <c r="H171" s="3" t="s">
        <v>392</v>
      </c>
      <c r="I171" s="1">
        <v>12</v>
      </c>
      <c r="J171" s="4">
        <f t="shared" si="2"/>
        <v>23.068999999999999</v>
      </c>
    </row>
    <row r="172" spans="1:10">
      <c r="A172" s="1">
        <v>171</v>
      </c>
      <c r="B172" s="1">
        <v>214</v>
      </c>
      <c r="C172" s="1" t="s">
        <v>393</v>
      </c>
      <c r="D172" s="1" t="s">
        <v>204</v>
      </c>
      <c r="E172" s="1" t="s">
        <v>125</v>
      </c>
      <c r="F172" s="1" t="s">
        <v>181</v>
      </c>
      <c r="G172" s="2">
        <v>7.6435208333333338E-2</v>
      </c>
      <c r="H172" s="3" t="s">
        <v>392</v>
      </c>
      <c r="I172" s="1">
        <v>15</v>
      </c>
      <c r="J172" s="4">
        <f t="shared" si="2"/>
        <v>23.068999999999999</v>
      </c>
    </row>
    <row r="173" spans="1:10">
      <c r="A173" s="1">
        <v>172</v>
      </c>
      <c r="B173" s="1">
        <v>141</v>
      </c>
      <c r="C173" s="1" t="s">
        <v>394</v>
      </c>
      <c r="D173" s="1" t="s">
        <v>42</v>
      </c>
      <c r="E173" s="1" t="s">
        <v>43</v>
      </c>
      <c r="F173" s="1" t="s">
        <v>103</v>
      </c>
      <c r="G173" s="2">
        <v>7.6620381944444441E-2</v>
      </c>
      <c r="H173" s="3" t="s">
        <v>395</v>
      </c>
      <c r="I173" s="1">
        <v>19</v>
      </c>
      <c r="J173" s="4">
        <f t="shared" si="2"/>
        <v>23.013000000000002</v>
      </c>
    </row>
    <row r="174" spans="1:10">
      <c r="A174" s="1">
        <v>173</v>
      </c>
      <c r="B174" s="1">
        <v>172</v>
      </c>
      <c r="C174" s="1" t="s">
        <v>396</v>
      </c>
      <c r="D174" s="1" t="s">
        <v>397</v>
      </c>
      <c r="E174" s="1" t="s">
        <v>125</v>
      </c>
      <c r="F174" s="1" t="s">
        <v>126</v>
      </c>
      <c r="G174" s="2">
        <v>7.6620393518518515E-2</v>
      </c>
      <c r="H174" s="3" t="s">
        <v>395</v>
      </c>
      <c r="I174" s="1">
        <v>4</v>
      </c>
      <c r="J174" s="4">
        <f t="shared" si="2"/>
        <v>23.013000000000002</v>
      </c>
    </row>
    <row r="175" spans="1:10">
      <c r="A175" s="1">
        <v>174</v>
      </c>
      <c r="B175" s="1">
        <v>219</v>
      </c>
      <c r="C175" s="1" t="s">
        <v>398</v>
      </c>
      <c r="D175" s="1" t="s">
        <v>204</v>
      </c>
      <c r="E175" s="1" t="s">
        <v>125</v>
      </c>
      <c r="F175" s="1" t="s">
        <v>399</v>
      </c>
      <c r="G175" s="2">
        <v>7.7129629629629631E-2</v>
      </c>
      <c r="H175" s="3" t="s">
        <v>400</v>
      </c>
      <c r="I175" s="1">
        <v>1</v>
      </c>
      <c r="J175" s="4">
        <f t="shared" si="2"/>
        <v>22.861000000000001</v>
      </c>
    </row>
    <row r="176" spans="1:10">
      <c r="A176" s="1">
        <v>175</v>
      </c>
      <c r="B176" s="1">
        <v>247</v>
      </c>
      <c r="C176" s="1" t="s">
        <v>401</v>
      </c>
      <c r="D176" s="1" t="s">
        <v>204</v>
      </c>
      <c r="E176" s="1" t="s">
        <v>125</v>
      </c>
      <c r="F176" s="1" t="s">
        <v>305</v>
      </c>
      <c r="G176" s="2">
        <v>7.7372685185185183E-2</v>
      </c>
      <c r="H176" s="3" t="s">
        <v>402</v>
      </c>
      <c r="I176" s="1">
        <v>2</v>
      </c>
      <c r="J176" s="4">
        <f t="shared" si="2"/>
        <v>22.789000000000001</v>
      </c>
    </row>
    <row r="177" spans="1:10">
      <c r="A177" s="1">
        <v>176</v>
      </c>
      <c r="B177" s="1">
        <v>81</v>
      </c>
      <c r="C177" s="1" t="s">
        <v>403</v>
      </c>
      <c r="D177" s="1" t="s">
        <v>324</v>
      </c>
      <c r="E177" s="1" t="s">
        <v>209</v>
      </c>
      <c r="F177" s="1" t="s">
        <v>93</v>
      </c>
      <c r="G177" s="2">
        <v>7.8113425925925919E-2</v>
      </c>
      <c r="H177" s="3" t="s">
        <v>404</v>
      </c>
      <c r="I177" s="1">
        <v>16</v>
      </c>
      <c r="J177" s="4">
        <f t="shared" si="2"/>
        <v>22.573</v>
      </c>
    </row>
    <row r="178" spans="1:10">
      <c r="A178" s="1">
        <v>177</v>
      </c>
      <c r="B178" s="1">
        <v>66</v>
      </c>
      <c r="C178" s="1" t="s">
        <v>405</v>
      </c>
      <c r="D178" s="1" t="s">
        <v>144</v>
      </c>
      <c r="E178" s="1" t="s">
        <v>18</v>
      </c>
      <c r="F178" s="1" t="s">
        <v>106</v>
      </c>
      <c r="G178" s="2">
        <v>8.0555555555555561E-2</v>
      </c>
      <c r="H178" s="3" t="s">
        <v>406</v>
      </c>
      <c r="I178" s="1">
        <v>18</v>
      </c>
      <c r="J178" s="4">
        <f t="shared" si="2"/>
        <v>21.888999999999999</v>
      </c>
    </row>
    <row r="179" spans="1:10">
      <c r="A179" s="1">
        <v>178</v>
      </c>
      <c r="B179" s="1">
        <v>206</v>
      </c>
      <c r="C179" s="1" t="s">
        <v>407</v>
      </c>
      <c r="D179" s="1" t="s">
        <v>179</v>
      </c>
      <c r="E179" s="1" t="s">
        <v>125</v>
      </c>
      <c r="F179" s="1" t="s">
        <v>205</v>
      </c>
      <c r="G179" s="2">
        <v>8.1099537037037039E-2</v>
      </c>
      <c r="H179" s="3" t="s">
        <v>408</v>
      </c>
      <c r="I179" s="1">
        <v>13</v>
      </c>
      <c r="J179" s="4">
        <f t="shared" si="2"/>
        <v>21.742000000000001</v>
      </c>
    </row>
    <row r="180" spans="1:10">
      <c r="A180" s="1">
        <v>179</v>
      </c>
      <c r="B180" s="1">
        <v>175</v>
      </c>
      <c r="C180" s="1" t="s">
        <v>409</v>
      </c>
      <c r="D180" s="1" t="s">
        <v>410</v>
      </c>
      <c r="E180" s="1" t="s">
        <v>125</v>
      </c>
      <c r="F180" s="1" t="s">
        <v>205</v>
      </c>
      <c r="G180" s="2">
        <v>8.1550925925925929E-2</v>
      </c>
      <c r="H180" s="3" t="s">
        <v>411</v>
      </c>
      <c r="I180" s="1">
        <v>14</v>
      </c>
      <c r="J180" s="4">
        <f t="shared" si="2"/>
        <v>21.620999999999999</v>
      </c>
    </row>
    <row r="181" spans="1:10">
      <c r="A181" s="1">
        <v>180</v>
      </c>
      <c r="B181" s="1">
        <v>218</v>
      </c>
      <c r="C181" s="1" t="s">
        <v>412</v>
      </c>
      <c r="D181" s="1" t="s">
        <v>204</v>
      </c>
      <c r="E181" s="1" t="s">
        <v>125</v>
      </c>
      <c r="F181" s="1" t="s">
        <v>205</v>
      </c>
      <c r="G181" s="2">
        <v>8.1631944444444438E-2</v>
      </c>
      <c r="H181" s="3" t="s">
        <v>413</v>
      </c>
      <c r="I181" s="1">
        <v>15</v>
      </c>
      <c r="J181" s="4">
        <f t="shared" si="2"/>
        <v>21.6</v>
      </c>
    </row>
    <row r="182" spans="1:10">
      <c r="A182" s="1">
        <v>181</v>
      </c>
      <c r="B182" s="1">
        <v>97</v>
      </c>
      <c r="C182" s="1" t="s">
        <v>414</v>
      </c>
      <c r="D182" s="1" t="s">
        <v>302</v>
      </c>
      <c r="E182" s="1" t="s">
        <v>118</v>
      </c>
      <c r="F182" s="1" t="s">
        <v>106</v>
      </c>
      <c r="G182" s="2">
        <v>8.2152777777777783E-2</v>
      </c>
      <c r="H182" s="3" t="s">
        <v>415</v>
      </c>
      <c r="I182" s="1">
        <v>19</v>
      </c>
      <c r="J182" s="4">
        <f t="shared" si="2"/>
        <v>21.463000000000001</v>
      </c>
    </row>
    <row r="183" spans="1:10">
      <c r="A183" s="1">
        <v>182</v>
      </c>
      <c r="B183" s="1">
        <v>225</v>
      </c>
      <c r="C183" s="1" t="s">
        <v>416</v>
      </c>
      <c r="D183" s="1" t="s">
        <v>288</v>
      </c>
      <c r="E183" s="1" t="s">
        <v>125</v>
      </c>
      <c r="F183" s="1" t="s">
        <v>181</v>
      </c>
      <c r="G183" s="2">
        <v>8.3136574074074085E-2</v>
      </c>
      <c r="H183" s="3" t="s">
        <v>417</v>
      </c>
      <c r="I183" s="1">
        <v>16</v>
      </c>
      <c r="J183" s="4">
        <f t="shared" si="2"/>
        <v>21.209</v>
      </c>
    </row>
    <row r="184" spans="1:10">
      <c r="A184" s="1">
        <v>183</v>
      </c>
      <c r="B184" s="1">
        <v>29</v>
      </c>
      <c r="C184" s="1" t="s">
        <v>418</v>
      </c>
      <c r="D184" s="1" t="s">
        <v>170</v>
      </c>
      <c r="E184" s="1" t="s">
        <v>47</v>
      </c>
      <c r="F184" s="1" t="s">
        <v>106</v>
      </c>
      <c r="G184" s="2">
        <v>8.414351851851852E-2</v>
      </c>
      <c r="H184" s="3" t="s">
        <v>419</v>
      </c>
      <c r="I184" s="1">
        <v>20</v>
      </c>
      <c r="J184" s="4">
        <f t="shared" si="2"/>
        <v>20.954999999999998</v>
      </c>
    </row>
    <row r="185" spans="1:10">
      <c r="A185" s="1">
        <v>184</v>
      </c>
      <c r="B185" s="1">
        <v>96</v>
      </c>
      <c r="C185" s="1" t="s">
        <v>420</v>
      </c>
      <c r="D185" s="1" t="s">
        <v>302</v>
      </c>
      <c r="E185" s="1" t="s">
        <v>118</v>
      </c>
      <c r="F185" s="1" t="s">
        <v>214</v>
      </c>
      <c r="G185" s="2">
        <v>8.5254629629629639E-2</v>
      </c>
      <c r="H185" s="3" t="s">
        <v>421</v>
      </c>
      <c r="I185" s="1">
        <v>2</v>
      </c>
      <c r="J185" s="4">
        <f t="shared" si="2"/>
        <v>20.681999999999999</v>
      </c>
    </row>
    <row r="186" spans="1:10">
      <c r="A186" s="1">
        <v>185</v>
      </c>
      <c r="B186" s="1">
        <v>215</v>
      </c>
      <c r="C186" s="1" t="s">
        <v>422</v>
      </c>
      <c r="D186" s="1" t="s">
        <v>204</v>
      </c>
      <c r="E186" s="1" t="s">
        <v>125</v>
      </c>
      <c r="F186" s="1" t="s">
        <v>205</v>
      </c>
      <c r="G186" s="2">
        <v>8.5393518518518521E-2</v>
      </c>
      <c r="H186" s="3" t="s">
        <v>423</v>
      </c>
      <c r="I186" s="1">
        <v>16</v>
      </c>
      <c r="J186" s="4">
        <f t="shared" si="2"/>
        <v>20.649000000000001</v>
      </c>
    </row>
    <row r="187" spans="1:10">
      <c r="A187" s="1">
        <v>186</v>
      </c>
      <c r="B187" s="1">
        <v>199</v>
      </c>
      <c r="C187" s="1" t="s">
        <v>424</v>
      </c>
      <c r="D187" s="1" t="s">
        <v>179</v>
      </c>
      <c r="E187" s="1" t="s">
        <v>125</v>
      </c>
      <c r="F187" s="1" t="s">
        <v>181</v>
      </c>
      <c r="G187" s="2">
        <v>8.5567129629629632E-2</v>
      </c>
      <c r="H187" s="3" t="s">
        <v>425</v>
      </c>
      <c r="I187" s="1">
        <v>17</v>
      </c>
      <c r="J187" s="4">
        <f t="shared" si="2"/>
        <v>20.606999999999999</v>
      </c>
    </row>
    <row r="188" spans="1:10">
      <c r="A188" s="1">
        <v>187</v>
      </c>
      <c r="B188" s="1">
        <v>196</v>
      </c>
      <c r="C188" s="1" t="s">
        <v>426</v>
      </c>
      <c r="D188" s="1" t="s">
        <v>179</v>
      </c>
      <c r="E188" s="1" t="s">
        <v>125</v>
      </c>
      <c r="F188" s="1" t="s">
        <v>181</v>
      </c>
      <c r="G188" s="2">
        <v>8.6527777777777773E-2</v>
      </c>
      <c r="H188" s="3" t="s">
        <v>427</v>
      </c>
      <c r="I188" s="1">
        <v>18</v>
      </c>
      <c r="J188" s="4">
        <f t="shared" si="2"/>
        <v>20.378</v>
      </c>
    </row>
    <row r="189" spans="1:10">
      <c r="A189" s="1">
        <v>188</v>
      </c>
      <c r="B189" s="1">
        <v>155</v>
      </c>
      <c r="C189" s="1" t="s">
        <v>428</v>
      </c>
      <c r="D189" s="1" t="s">
        <v>198</v>
      </c>
      <c r="E189" s="1" t="s">
        <v>199</v>
      </c>
      <c r="F189" s="1" t="s">
        <v>429</v>
      </c>
      <c r="G189" s="2">
        <v>8.818287037037037E-2</v>
      </c>
      <c r="H189" s="3" t="s">
        <v>430</v>
      </c>
      <c r="I189" s="1">
        <v>1</v>
      </c>
      <c r="J189" s="4">
        <f t="shared" si="2"/>
        <v>19.995000000000001</v>
      </c>
    </row>
    <row r="190" spans="1:10">
      <c r="A190" s="1">
        <v>189</v>
      </c>
      <c r="B190" s="1">
        <v>182</v>
      </c>
      <c r="C190" s="1" t="s">
        <v>431</v>
      </c>
      <c r="D190" s="1" t="s">
        <v>124</v>
      </c>
      <c r="E190" s="1" t="s">
        <v>125</v>
      </c>
      <c r="F190" s="1" t="s">
        <v>297</v>
      </c>
      <c r="G190" s="2">
        <v>8.9108796296296297E-2</v>
      </c>
      <c r="H190" s="3" t="s">
        <v>432</v>
      </c>
      <c r="I190" s="1">
        <v>4</v>
      </c>
      <c r="J190" s="4">
        <f t="shared" si="2"/>
        <v>19.788</v>
      </c>
    </row>
    <row r="191" spans="1:10">
      <c r="A191" s="1">
        <v>190</v>
      </c>
      <c r="B191" s="1">
        <v>101</v>
      </c>
      <c r="C191" s="1" t="s">
        <v>433</v>
      </c>
      <c r="D191" s="1" t="s">
        <v>385</v>
      </c>
      <c r="E191" s="1" t="s">
        <v>18</v>
      </c>
      <c r="F191" s="1" t="s">
        <v>268</v>
      </c>
      <c r="G191" s="2">
        <v>9.0219907407407415E-2</v>
      </c>
      <c r="H191" s="3" t="s">
        <v>434</v>
      </c>
      <c r="I191" s="1">
        <v>6</v>
      </c>
      <c r="J191" s="4">
        <f t="shared" si="2"/>
        <v>19.544</v>
      </c>
    </row>
    <row r="192" spans="1:10">
      <c r="A192" s="1">
        <v>191</v>
      </c>
      <c r="B192" s="1">
        <v>189</v>
      </c>
      <c r="C192" s="1" t="s">
        <v>435</v>
      </c>
      <c r="D192" s="1" t="s">
        <v>179</v>
      </c>
      <c r="E192" s="1" t="s">
        <v>125</v>
      </c>
      <c r="F192" s="1" t="s">
        <v>297</v>
      </c>
      <c r="G192" s="2">
        <v>9.2384259259259263E-2</v>
      </c>
      <c r="H192" s="3" t="s">
        <v>436</v>
      </c>
      <c r="I192" s="1">
        <v>5</v>
      </c>
      <c r="J192" s="4">
        <f t="shared" si="2"/>
        <v>19.085999999999999</v>
      </c>
    </row>
    <row r="193" spans="1:10">
      <c r="A193" s="1">
        <v>192</v>
      </c>
      <c r="B193" s="1">
        <v>192</v>
      </c>
      <c r="C193" s="1" t="s">
        <v>437</v>
      </c>
      <c r="D193" s="1" t="s">
        <v>179</v>
      </c>
      <c r="E193" s="1" t="s">
        <v>125</v>
      </c>
      <c r="F193" s="1" t="s">
        <v>181</v>
      </c>
      <c r="G193" s="2">
        <v>9.4988425925925934E-2</v>
      </c>
      <c r="H193" s="3" t="s">
        <v>438</v>
      </c>
      <c r="I193" s="1">
        <v>19</v>
      </c>
      <c r="J193" s="4">
        <f t="shared" si="2"/>
        <v>18.562999999999999</v>
      </c>
    </row>
    <row r="194" spans="1:10">
      <c r="A194" s="1">
        <v>193</v>
      </c>
      <c r="B194" s="1">
        <v>230</v>
      </c>
      <c r="C194" s="1" t="s">
        <v>439</v>
      </c>
      <c r="D194" s="1" t="s">
        <v>440</v>
      </c>
      <c r="E194" s="1" t="s">
        <v>125</v>
      </c>
      <c r="F194" s="1" t="s">
        <v>305</v>
      </c>
      <c r="G194" s="2">
        <v>9.5011574074074068E-2</v>
      </c>
      <c r="H194" s="3" t="s">
        <v>441</v>
      </c>
      <c r="I194" s="1">
        <v>3</v>
      </c>
      <c r="J194" s="4">
        <f t="shared" si="2"/>
        <v>18.558</v>
      </c>
    </row>
    <row r="195" spans="1:10">
      <c r="A195" s="1">
        <v>194</v>
      </c>
      <c r="B195" s="1">
        <v>231</v>
      </c>
      <c r="C195" s="1" t="s">
        <v>442</v>
      </c>
      <c r="D195" s="1" t="s">
        <v>440</v>
      </c>
      <c r="E195" s="1" t="s">
        <v>125</v>
      </c>
      <c r="F195" s="1" t="s">
        <v>347</v>
      </c>
      <c r="G195" s="2">
        <v>9.9247685185185189E-2</v>
      </c>
      <c r="H195" s="3" t="s">
        <v>443</v>
      </c>
      <c r="I195" s="1">
        <v>2</v>
      </c>
      <c r="J195" s="4">
        <f t="shared" ref="J195:J220" si="3">IFERROR(VALUE(H195),"")</f>
        <v>17.765999999999998</v>
      </c>
    </row>
    <row r="196" spans="1:10">
      <c r="A196" s="1">
        <v>195</v>
      </c>
      <c r="B196" s="1">
        <v>197</v>
      </c>
      <c r="C196" s="1" t="s">
        <v>444</v>
      </c>
      <c r="D196" s="1" t="s">
        <v>179</v>
      </c>
      <c r="E196" s="1" t="s">
        <v>125</v>
      </c>
      <c r="F196" s="1" t="s">
        <v>205</v>
      </c>
      <c r="G196" s="2" t="s">
        <v>445</v>
      </c>
      <c r="H196" s="3" t="s">
        <v>445</v>
      </c>
      <c r="I196" s="1">
        <v>17</v>
      </c>
      <c r="J196" s="4" t="str">
        <f t="shared" si="3"/>
        <v/>
      </c>
    </row>
    <row r="197" spans="1:10">
      <c r="A197" s="1">
        <v>196</v>
      </c>
      <c r="B197" s="1">
        <v>243</v>
      </c>
      <c r="C197" s="1" t="s">
        <v>446</v>
      </c>
      <c r="D197" s="1" t="s">
        <v>204</v>
      </c>
      <c r="E197" s="1" t="s">
        <v>125</v>
      </c>
      <c r="F197" s="1" t="s">
        <v>305</v>
      </c>
      <c r="G197" s="2" t="s">
        <v>445</v>
      </c>
      <c r="H197" s="3" t="s">
        <v>445</v>
      </c>
      <c r="I197" s="1">
        <v>4</v>
      </c>
      <c r="J197" s="4" t="str">
        <f t="shared" si="3"/>
        <v/>
      </c>
    </row>
    <row r="198" spans="1:10">
      <c r="A198" s="1">
        <v>197</v>
      </c>
      <c r="B198" s="1">
        <v>190</v>
      </c>
      <c r="C198" s="1" t="s">
        <v>447</v>
      </c>
      <c r="D198" s="1" t="s">
        <v>179</v>
      </c>
      <c r="E198" s="1" t="s">
        <v>125</v>
      </c>
      <c r="F198" s="1" t="s">
        <v>181</v>
      </c>
      <c r="G198" s="2" t="s">
        <v>445</v>
      </c>
      <c r="H198" s="3" t="s">
        <v>445</v>
      </c>
      <c r="I198" s="1">
        <v>20</v>
      </c>
      <c r="J198" s="4" t="str">
        <f t="shared" si="3"/>
        <v/>
      </c>
    </row>
    <row r="199" spans="1:10">
      <c r="A199" s="1">
        <v>198</v>
      </c>
      <c r="B199" s="1">
        <v>246</v>
      </c>
      <c r="C199" s="1" t="s">
        <v>448</v>
      </c>
      <c r="D199" s="1" t="s">
        <v>204</v>
      </c>
      <c r="E199" s="1" t="s">
        <v>125</v>
      </c>
      <c r="F199" s="1" t="s">
        <v>380</v>
      </c>
      <c r="G199" s="2" t="s">
        <v>445</v>
      </c>
      <c r="H199" s="3" t="s">
        <v>445</v>
      </c>
      <c r="I199" s="1">
        <v>2</v>
      </c>
      <c r="J199" s="4" t="str">
        <f t="shared" si="3"/>
        <v/>
      </c>
    </row>
    <row r="200" spans="1:10">
      <c r="A200" s="1">
        <v>199</v>
      </c>
      <c r="B200" s="1">
        <v>236</v>
      </c>
      <c r="C200" s="1" t="s">
        <v>449</v>
      </c>
      <c r="D200" s="1" t="s">
        <v>179</v>
      </c>
      <c r="E200" s="1" t="s">
        <v>125</v>
      </c>
      <c r="F200" s="1" t="s">
        <v>305</v>
      </c>
      <c r="G200" s="2" t="s">
        <v>445</v>
      </c>
      <c r="H200" s="3" t="s">
        <v>445</v>
      </c>
      <c r="I200" s="1">
        <v>5</v>
      </c>
      <c r="J200" s="4" t="str">
        <f t="shared" si="3"/>
        <v/>
      </c>
    </row>
    <row r="201" spans="1:10">
      <c r="A201" s="1">
        <v>200</v>
      </c>
      <c r="B201" s="1">
        <v>235</v>
      </c>
      <c r="C201" s="1" t="s">
        <v>450</v>
      </c>
      <c r="D201" s="1" t="s">
        <v>179</v>
      </c>
      <c r="E201" s="1" t="s">
        <v>125</v>
      </c>
      <c r="F201" s="1" t="s">
        <v>305</v>
      </c>
      <c r="G201" s="2" t="s">
        <v>445</v>
      </c>
      <c r="H201" s="3" t="s">
        <v>445</v>
      </c>
      <c r="I201" s="1">
        <v>6</v>
      </c>
      <c r="J201" s="4" t="str">
        <f t="shared" si="3"/>
        <v/>
      </c>
    </row>
    <row r="202" spans="1:10">
      <c r="A202" s="1">
        <v>201</v>
      </c>
      <c r="B202" s="1">
        <v>234</v>
      </c>
      <c r="C202" s="1" t="s">
        <v>451</v>
      </c>
      <c r="D202" s="1" t="s">
        <v>179</v>
      </c>
      <c r="E202" s="1" t="s">
        <v>125</v>
      </c>
      <c r="F202" s="1" t="s">
        <v>305</v>
      </c>
      <c r="G202" s="2" t="s">
        <v>445</v>
      </c>
      <c r="H202" s="3" t="s">
        <v>445</v>
      </c>
      <c r="I202" s="1">
        <v>7</v>
      </c>
      <c r="J202" s="4" t="str">
        <f t="shared" si="3"/>
        <v/>
      </c>
    </row>
    <row r="203" spans="1:10">
      <c r="A203" s="1">
        <v>202</v>
      </c>
      <c r="B203" s="1">
        <v>170</v>
      </c>
      <c r="C203" s="1" t="s">
        <v>452</v>
      </c>
      <c r="D203" s="1" t="s">
        <v>453</v>
      </c>
      <c r="E203" s="1" t="s">
        <v>125</v>
      </c>
      <c r="F203" s="1" t="s">
        <v>205</v>
      </c>
      <c r="G203" s="2" t="s">
        <v>445</v>
      </c>
      <c r="H203" s="3" t="s">
        <v>445</v>
      </c>
      <c r="I203" s="1">
        <v>18</v>
      </c>
      <c r="J203" s="4" t="str">
        <f t="shared" si="3"/>
        <v/>
      </c>
    </row>
    <row r="204" spans="1:10">
      <c r="A204" s="1">
        <v>203</v>
      </c>
      <c r="B204" s="1">
        <v>238</v>
      </c>
      <c r="C204" s="1" t="s">
        <v>454</v>
      </c>
      <c r="D204" s="1" t="s">
        <v>179</v>
      </c>
      <c r="E204" s="1" t="s">
        <v>125</v>
      </c>
      <c r="F204" s="1" t="s">
        <v>305</v>
      </c>
      <c r="G204" s="2" t="s">
        <v>445</v>
      </c>
      <c r="H204" s="3" t="s">
        <v>445</v>
      </c>
      <c r="I204" s="1">
        <v>8</v>
      </c>
      <c r="J204" s="4" t="str">
        <f t="shared" si="3"/>
        <v/>
      </c>
    </row>
    <row r="205" spans="1:10">
      <c r="A205" s="1">
        <v>204</v>
      </c>
      <c r="B205" s="1">
        <v>242</v>
      </c>
      <c r="C205" s="1" t="s">
        <v>455</v>
      </c>
      <c r="D205" s="1" t="s">
        <v>179</v>
      </c>
      <c r="E205" s="1" t="s">
        <v>125</v>
      </c>
      <c r="F205" s="1" t="s">
        <v>305</v>
      </c>
      <c r="G205" s="2" t="s">
        <v>445</v>
      </c>
      <c r="H205" s="3" t="s">
        <v>445</v>
      </c>
      <c r="I205" s="1">
        <v>9</v>
      </c>
      <c r="J205" s="4" t="str">
        <f t="shared" si="3"/>
        <v/>
      </c>
    </row>
    <row r="206" spans="1:10">
      <c r="A206" s="1">
        <v>205</v>
      </c>
      <c r="B206" s="1">
        <v>245</v>
      </c>
      <c r="C206" s="1" t="s">
        <v>456</v>
      </c>
      <c r="D206" s="1" t="s">
        <v>204</v>
      </c>
      <c r="E206" s="1" t="s">
        <v>125</v>
      </c>
      <c r="F206" s="1" t="s">
        <v>380</v>
      </c>
      <c r="G206" s="2" t="s">
        <v>445</v>
      </c>
      <c r="H206" s="3" t="s">
        <v>445</v>
      </c>
      <c r="I206" s="1">
        <v>3</v>
      </c>
      <c r="J206" s="4" t="str">
        <f t="shared" si="3"/>
        <v/>
      </c>
    </row>
    <row r="207" spans="1:10">
      <c r="A207" s="1">
        <v>206</v>
      </c>
      <c r="B207" s="1">
        <v>207</v>
      </c>
      <c r="C207" s="1" t="s">
        <v>457</v>
      </c>
      <c r="D207" s="1" t="s">
        <v>179</v>
      </c>
      <c r="E207" s="1" t="s">
        <v>125</v>
      </c>
      <c r="F207" s="1" t="s">
        <v>205</v>
      </c>
      <c r="G207" s="2" t="s">
        <v>445</v>
      </c>
      <c r="H207" s="3" t="s">
        <v>445</v>
      </c>
      <c r="I207" s="1">
        <v>19</v>
      </c>
      <c r="J207" s="4" t="str">
        <f t="shared" si="3"/>
        <v/>
      </c>
    </row>
    <row r="208" spans="1:10">
      <c r="A208" s="1">
        <v>207</v>
      </c>
      <c r="B208" s="1">
        <v>244</v>
      </c>
      <c r="C208" s="1" t="s">
        <v>458</v>
      </c>
      <c r="D208" s="1" t="s">
        <v>204</v>
      </c>
      <c r="E208" s="1" t="s">
        <v>125</v>
      </c>
      <c r="F208" s="1" t="s">
        <v>305</v>
      </c>
      <c r="G208" s="2" t="s">
        <v>445</v>
      </c>
      <c r="H208" s="3" t="s">
        <v>445</v>
      </c>
      <c r="I208" s="1">
        <v>10</v>
      </c>
      <c r="J208" s="4" t="str">
        <f t="shared" si="3"/>
        <v/>
      </c>
    </row>
    <row r="209" spans="1:10">
      <c r="A209" s="1">
        <v>208</v>
      </c>
      <c r="B209" s="1">
        <v>240</v>
      </c>
      <c r="C209" s="1" t="s">
        <v>459</v>
      </c>
      <c r="D209" s="1" t="s">
        <v>179</v>
      </c>
      <c r="E209" s="1" t="s">
        <v>125</v>
      </c>
      <c r="F209" s="1" t="s">
        <v>460</v>
      </c>
      <c r="G209" s="2" t="s">
        <v>445</v>
      </c>
      <c r="H209" s="3" t="s">
        <v>445</v>
      </c>
      <c r="I209" s="1">
        <v>1</v>
      </c>
      <c r="J209" s="4" t="str">
        <f t="shared" si="3"/>
        <v/>
      </c>
    </row>
    <row r="210" spans="1:10">
      <c r="A210" s="1">
        <v>209</v>
      </c>
      <c r="B210" s="1">
        <v>237</v>
      </c>
      <c r="C210" s="1" t="s">
        <v>461</v>
      </c>
      <c r="D210" s="1" t="s">
        <v>179</v>
      </c>
      <c r="E210" s="1" t="s">
        <v>125</v>
      </c>
      <c r="F210" s="1" t="s">
        <v>347</v>
      </c>
      <c r="G210" s="2" t="s">
        <v>445</v>
      </c>
      <c r="H210" s="3" t="s">
        <v>445</v>
      </c>
      <c r="I210" s="1">
        <v>3</v>
      </c>
      <c r="J210" s="4" t="str">
        <f t="shared" si="3"/>
        <v/>
      </c>
    </row>
    <row r="211" spans="1:10">
      <c r="A211" s="1">
        <v>210</v>
      </c>
      <c r="B211" s="1">
        <v>41</v>
      </c>
      <c r="C211" s="1" t="s">
        <v>462</v>
      </c>
      <c r="D211" s="1" t="s">
        <v>121</v>
      </c>
      <c r="E211" s="1" t="s">
        <v>39</v>
      </c>
      <c r="F211" s="1" t="s">
        <v>19</v>
      </c>
      <c r="G211" s="2" t="s">
        <v>445</v>
      </c>
      <c r="H211" s="3" t="s">
        <v>445</v>
      </c>
      <c r="I211" s="1">
        <v>42</v>
      </c>
      <c r="J211" s="4" t="str">
        <f t="shared" si="3"/>
        <v/>
      </c>
    </row>
    <row r="212" spans="1:10">
      <c r="A212" s="1">
        <v>211</v>
      </c>
      <c r="B212" s="1">
        <v>239</v>
      </c>
      <c r="C212" s="1" t="s">
        <v>463</v>
      </c>
      <c r="D212" s="1" t="s">
        <v>179</v>
      </c>
      <c r="E212" s="1" t="s">
        <v>125</v>
      </c>
      <c r="F212" s="1" t="s">
        <v>347</v>
      </c>
      <c r="G212" s="2" t="s">
        <v>445</v>
      </c>
      <c r="H212" s="3" t="s">
        <v>445</v>
      </c>
      <c r="I212" s="1">
        <v>4</v>
      </c>
      <c r="J212" s="4" t="str">
        <f t="shared" si="3"/>
        <v/>
      </c>
    </row>
    <row r="213" spans="1:10">
      <c r="A213" s="1">
        <v>212</v>
      </c>
      <c r="B213" s="1">
        <v>186</v>
      </c>
      <c r="C213" s="1" t="s">
        <v>464</v>
      </c>
      <c r="D213" s="1" t="s">
        <v>124</v>
      </c>
      <c r="E213" s="1" t="s">
        <v>125</v>
      </c>
      <c r="F213" s="1" t="s">
        <v>181</v>
      </c>
      <c r="G213" s="2" t="s">
        <v>445</v>
      </c>
      <c r="H213" s="3" t="s">
        <v>445</v>
      </c>
      <c r="I213" s="1">
        <v>21</v>
      </c>
      <c r="J213" s="4" t="str">
        <f t="shared" si="3"/>
        <v/>
      </c>
    </row>
    <row r="214" spans="1:10">
      <c r="A214" s="1">
        <v>213</v>
      </c>
      <c r="B214" s="1">
        <v>58</v>
      </c>
      <c r="C214" s="1" t="s">
        <v>465</v>
      </c>
      <c r="D214" s="1" t="s">
        <v>144</v>
      </c>
      <c r="E214" s="1" t="s">
        <v>18</v>
      </c>
      <c r="F214" s="1" t="s">
        <v>106</v>
      </c>
      <c r="G214" s="2">
        <v>0</v>
      </c>
      <c r="H214" s="3" t="s">
        <v>466</v>
      </c>
      <c r="I214" s="1">
        <v>21</v>
      </c>
      <c r="J214" s="4" t="str">
        <f t="shared" si="3"/>
        <v/>
      </c>
    </row>
    <row r="215" spans="1:10">
      <c r="A215" s="1">
        <v>214</v>
      </c>
      <c r="B215" s="1">
        <v>94</v>
      </c>
      <c r="C215" s="1" t="s">
        <v>467</v>
      </c>
      <c r="D215" s="1" t="s">
        <v>245</v>
      </c>
      <c r="E215" s="1" t="s">
        <v>43</v>
      </c>
      <c r="F215" s="1" t="s">
        <v>93</v>
      </c>
      <c r="G215" s="2">
        <v>0</v>
      </c>
      <c r="H215" s="3" t="s">
        <v>466</v>
      </c>
      <c r="I215" s="1">
        <v>17</v>
      </c>
      <c r="J215" s="4" t="str">
        <f t="shared" si="3"/>
        <v/>
      </c>
    </row>
    <row r="216" spans="1:10">
      <c r="A216" s="1">
        <v>215</v>
      </c>
      <c r="B216" s="1">
        <v>121</v>
      </c>
      <c r="C216" s="1" t="s">
        <v>468</v>
      </c>
      <c r="D216" s="1" t="s">
        <v>137</v>
      </c>
      <c r="E216" s="1" t="s">
        <v>47</v>
      </c>
      <c r="F216" s="1" t="s">
        <v>103</v>
      </c>
      <c r="G216" s="2">
        <v>0</v>
      </c>
      <c r="H216" s="3" t="s">
        <v>466</v>
      </c>
      <c r="I216" s="1">
        <v>20</v>
      </c>
      <c r="J216" s="4" t="str">
        <f t="shared" si="3"/>
        <v/>
      </c>
    </row>
    <row r="217" spans="1:10">
      <c r="A217" s="1">
        <v>216</v>
      </c>
      <c r="B217" s="1">
        <v>135</v>
      </c>
      <c r="C217" s="1" t="s">
        <v>469</v>
      </c>
      <c r="D217" s="1" t="s">
        <v>237</v>
      </c>
      <c r="E217" s="1" t="s">
        <v>118</v>
      </c>
      <c r="F217" s="1" t="s">
        <v>103</v>
      </c>
      <c r="G217" s="2">
        <v>0</v>
      </c>
      <c r="H217" s="3" t="s">
        <v>466</v>
      </c>
      <c r="I217" s="1">
        <v>21</v>
      </c>
      <c r="J217" s="4" t="str">
        <f t="shared" si="3"/>
        <v/>
      </c>
    </row>
    <row r="218" spans="1:10">
      <c r="A218" s="1">
        <v>217</v>
      </c>
      <c r="B218" s="1">
        <v>195</v>
      </c>
      <c r="C218" s="1" t="s">
        <v>470</v>
      </c>
      <c r="D218" s="1" t="s">
        <v>179</v>
      </c>
      <c r="E218" s="1" t="s">
        <v>125</v>
      </c>
      <c r="F218" s="1" t="s">
        <v>205</v>
      </c>
      <c r="G218" s="2">
        <v>0</v>
      </c>
      <c r="H218" s="3" t="s">
        <v>466</v>
      </c>
      <c r="I218" s="1">
        <v>20</v>
      </c>
      <c r="J218" s="4" t="str">
        <f t="shared" si="3"/>
        <v/>
      </c>
    </row>
    <row r="219" spans="1:10">
      <c r="A219" s="1">
        <v>218</v>
      </c>
      <c r="B219" s="1">
        <v>198</v>
      </c>
      <c r="C219" s="1" t="s">
        <v>471</v>
      </c>
      <c r="D219" s="1" t="s">
        <v>179</v>
      </c>
      <c r="E219" s="1" t="s">
        <v>125</v>
      </c>
      <c r="F219" s="1" t="s">
        <v>205</v>
      </c>
      <c r="G219" s="2">
        <v>0</v>
      </c>
      <c r="H219" s="3" t="s">
        <v>466</v>
      </c>
      <c r="I219" s="1">
        <v>21</v>
      </c>
      <c r="J219" s="4" t="str">
        <f t="shared" si="3"/>
        <v/>
      </c>
    </row>
    <row r="220" spans="1:10">
      <c r="A220" s="1">
        <v>219</v>
      </c>
      <c r="B220" s="1">
        <v>241</v>
      </c>
      <c r="C220" s="1" t="s">
        <v>472</v>
      </c>
      <c r="D220" s="1" t="s">
        <v>179</v>
      </c>
      <c r="E220" s="1" t="s">
        <v>125</v>
      </c>
      <c r="F220" s="1" t="s">
        <v>347</v>
      </c>
      <c r="G220" s="2">
        <v>0</v>
      </c>
      <c r="H220" s="3" t="s">
        <v>466</v>
      </c>
      <c r="I220" s="1">
        <v>5</v>
      </c>
      <c r="J220" s="4" t="str">
        <f t="shared" si="3"/>
        <v/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44"/>
  <sheetViews>
    <sheetView workbookViewId="0">
      <pane ySplit="1" topLeftCell="A2" activePane="bottomLeft" state="frozen"/>
      <selection activeCell="J2" sqref="J2"/>
      <selection pane="bottomLeft" activeCell="I2" sqref="I2"/>
    </sheetView>
  </sheetViews>
  <sheetFormatPr baseColWidth="10" defaultRowHeight="12.75"/>
  <cols>
    <col min="1" max="1" width="7.5703125" style="1" bestFit="1" customWidth="1"/>
    <col min="2" max="2" width="8.5703125" style="1" bestFit="1" customWidth="1"/>
    <col min="3" max="3" width="31.140625" style="1" customWidth="1"/>
    <col min="4" max="4" width="28" style="1" bestFit="1" customWidth="1"/>
    <col min="5" max="5" width="8" style="1" bestFit="1" customWidth="1"/>
    <col min="6" max="6" width="19.5703125" style="1" bestFit="1" customWidth="1"/>
    <col min="7" max="8" width="11.42578125" style="1"/>
    <col min="9" max="9" width="5" style="1" bestFit="1" customWidth="1"/>
    <col min="10" max="10" width="7.85546875" style="1" customWidth="1"/>
    <col min="11" max="16384" width="11.42578125" style="1"/>
  </cols>
  <sheetData>
    <row r="1" spans="1:10">
      <c r="A1" s="1" t="s">
        <v>7</v>
      </c>
      <c r="B1" s="1" t="s">
        <v>6</v>
      </c>
      <c r="C1" s="1" t="s">
        <v>5</v>
      </c>
      <c r="D1" s="1" t="s">
        <v>4</v>
      </c>
      <c r="E1" s="1" t="s">
        <v>3</v>
      </c>
      <c r="F1" s="1" t="s">
        <v>2</v>
      </c>
      <c r="G1" s="1" t="s">
        <v>1</v>
      </c>
      <c r="H1" s="1" t="s">
        <v>0</v>
      </c>
      <c r="I1" s="1" t="s">
        <v>1875</v>
      </c>
    </row>
    <row r="2" spans="1:10">
      <c r="A2" s="1">
        <v>1</v>
      </c>
      <c r="B2" s="1">
        <v>12</v>
      </c>
      <c r="C2" s="1" t="s">
        <v>1878</v>
      </c>
      <c r="D2" s="1" t="s">
        <v>1879</v>
      </c>
      <c r="E2" s="1" t="s">
        <v>478</v>
      </c>
      <c r="F2" s="1" t="s">
        <v>19</v>
      </c>
      <c r="G2" s="2">
        <v>4.6227453703703708E-2</v>
      </c>
      <c r="H2" s="3" t="s">
        <v>1880</v>
      </c>
      <c r="I2" s="1">
        <v>1</v>
      </c>
      <c r="J2" s="4">
        <f>IFERROR(VALUE(H2),"")</f>
        <v>38.143000000000001</v>
      </c>
    </row>
    <row r="3" spans="1:10">
      <c r="A3" s="1">
        <v>2</v>
      </c>
      <c r="B3" s="1">
        <v>95</v>
      </c>
      <c r="C3" s="1" t="s">
        <v>1881</v>
      </c>
      <c r="D3" s="1" t="s">
        <v>1882</v>
      </c>
      <c r="E3" s="1" t="s">
        <v>478</v>
      </c>
      <c r="F3" s="1" t="s">
        <v>19</v>
      </c>
      <c r="G3" s="2">
        <v>4.6532743055555555E-2</v>
      </c>
      <c r="H3" s="3" t="s">
        <v>1883</v>
      </c>
      <c r="I3" s="1">
        <v>2</v>
      </c>
      <c r="J3" s="4">
        <f t="shared" ref="J3:J66" si="0">IFERROR(VALUE(H3),"")</f>
        <v>37.893000000000001</v>
      </c>
    </row>
    <row r="4" spans="1:10">
      <c r="A4" s="1">
        <v>3</v>
      </c>
      <c r="B4" s="1">
        <v>93</v>
      </c>
      <c r="C4" s="1" t="s">
        <v>28</v>
      </c>
      <c r="D4" s="1" t="s">
        <v>1882</v>
      </c>
      <c r="E4" s="1" t="s">
        <v>478</v>
      </c>
      <c r="F4" s="1" t="s">
        <v>19</v>
      </c>
      <c r="G4" s="2">
        <v>4.6534467592592589E-2</v>
      </c>
      <c r="H4" s="3" t="s">
        <v>1884</v>
      </c>
      <c r="I4" s="1">
        <v>3</v>
      </c>
      <c r="J4" s="4">
        <f t="shared" si="0"/>
        <v>37.890999999999998</v>
      </c>
    </row>
    <row r="5" spans="1:10">
      <c r="A5" s="1">
        <v>4</v>
      </c>
      <c r="B5" s="1">
        <v>21</v>
      </c>
      <c r="C5" s="1" t="s">
        <v>1885</v>
      </c>
      <c r="D5" s="1" t="s">
        <v>1886</v>
      </c>
      <c r="E5" s="1" t="s">
        <v>478</v>
      </c>
      <c r="F5" s="1" t="s">
        <v>19</v>
      </c>
      <c r="G5" s="2">
        <v>4.653472222222222E-2</v>
      </c>
      <c r="H5" s="3" t="s">
        <v>1884</v>
      </c>
      <c r="I5" s="1">
        <v>4</v>
      </c>
      <c r="J5" s="4">
        <f t="shared" si="0"/>
        <v>37.890999999999998</v>
      </c>
    </row>
    <row r="6" spans="1:10">
      <c r="A6" s="1">
        <v>5</v>
      </c>
      <c r="B6" s="1">
        <v>8</v>
      </c>
      <c r="C6" s="1" t="s">
        <v>32</v>
      </c>
      <c r="D6" s="1" t="s">
        <v>1887</v>
      </c>
      <c r="E6" s="1" t="s">
        <v>914</v>
      </c>
      <c r="F6" s="1" t="s">
        <v>19</v>
      </c>
      <c r="G6" s="2">
        <v>4.7000381944444447E-2</v>
      </c>
      <c r="H6" s="3" t="s">
        <v>1888</v>
      </c>
      <c r="I6" s="1">
        <v>5</v>
      </c>
      <c r="J6" s="4">
        <f t="shared" si="0"/>
        <v>37.515999999999998</v>
      </c>
    </row>
    <row r="7" spans="1:10">
      <c r="A7" s="1">
        <v>6</v>
      </c>
      <c r="B7" s="1">
        <v>92</v>
      </c>
      <c r="C7" s="1" t="s">
        <v>1889</v>
      </c>
      <c r="D7" s="1" t="s">
        <v>1882</v>
      </c>
      <c r="E7" s="1" t="s">
        <v>478</v>
      </c>
      <c r="F7" s="1" t="s">
        <v>19</v>
      </c>
      <c r="G7" s="2">
        <v>4.7162175925925927E-2</v>
      </c>
      <c r="H7" s="3" t="s">
        <v>1890</v>
      </c>
      <c r="I7" s="1">
        <v>6</v>
      </c>
      <c r="J7" s="4">
        <f t="shared" si="0"/>
        <v>37.387</v>
      </c>
    </row>
    <row r="8" spans="1:10">
      <c r="A8" s="1">
        <v>7</v>
      </c>
      <c r="B8" s="1">
        <v>67</v>
      </c>
      <c r="C8" s="1" t="s">
        <v>37</v>
      </c>
      <c r="D8" s="1" t="s">
        <v>1891</v>
      </c>
      <c r="E8" s="1" t="s">
        <v>917</v>
      </c>
      <c r="F8" s="1" t="s">
        <v>19</v>
      </c>
      <c r="G8" s="2">
        <v>4.7162187500000001E-2</v>
      </c>
      <c r="H8" s="3" t="s">
        <v>1890</v>
      </c>
      <c r="I8" s="1">
        <v>7</v>
      </c>
      <c r="J8" s="4">
        <f t="shared" si="0"/>
        <v>37.387</v>
      </c>
    </row>
    <row r="9" spans="1:10">
      <c r="A9" s="1">
        <v>8</v>
      </c>
      <c r="B9" s="1">
        <v>1</v>
      </c>
      <c r="C9" s="1" t="s">
        <v>1892</v>
      </c>
      <c r="D9" s="1" t="s">
        <v>1887</v>
      </c>
      <c r="E9" s="1" t="s">
        <v>914</v>
      </c>
      <c r="F9" s="1" t="s">
        <v>19</v>
      </c>
      <c r="G9" s="2">
        <v>4.7165856481481479E-2</v>
      </c>
      <c r="H9" s="3" t="s">
        <v>1893</v>
      </c>
      <c r="I9" s="1">
        <v>8</v>
      </c>
      <c r="J9" s="4">
        <f t="shared" si="0"/>
        <v>37.384</v>
      </c>
    </row>
    <row r="10" spans="1:10">
      <c r="A10" s="1">
        <v>9</v>
      </c>
      <c r="B10" s="1">
        <v>7</v>
      </c>
      <c r="C10" s="1" t="s">
        <v>1894</v>
      </c>
      <c r="D10" s="1" t="s">
        <v>1887</v>
      </c>
      <c r="E10" s="1" t="s">
        <v>914</v>
      </c>
      <c r="F10" s="1" t="s">
        <v>19</v>
      </c>
      <c r="G10" s="2">
        <v>4.780092592592592E-2</v>
      </c>
      <c r="H10" s="3" t="s">
        <v>1895</v>
      </c>
      <c r="I10" s="1">
        <v>9</v>
      </c>
      <c r="J10" s="4">
        <f t="shared" si="0"/>
        <v>36.887</v>
      </c>
    </row>
    <row r="11" spans="1:10">
      <c r="A11" s="1">
        <v>10</v>
      </c>
      <c r="B11" s="1">
        <v>58</v>
      </c>
      <c r="C11" s="1" t="s">
        <v>41</v>
      </c>
      <c r="D11" s="1" t="s">
        <v>1896</v>
      </c>
      <c r="E11" s="1" t="s">
        <v>1097</v>
      </c>
      <c r="F11" s="1" t="s">
        <v>19</v>
      </c>
      <c r="G11" s="2">
        <v>4.7815127314814819E-2</v>
      </c>
      <c r="H11" s="3" t="s">
        <v>1897</v>
      </c>
      <c r="I11" s="1">
        <v>10</v>
      </c>
      <c r="J11" s="4">
        <f t="shared" si="0"/>
        <v>36.875999999999998</v>
      </c>
    </row>
    <row r="12" spans="1:10">
      <c r="A12" s="1">
        <v>11</v>
      </c>
      <c r="B12" s="1">
        <v>63</v>
      </c>
      <c r="C12" s="1" t="s">
        <v>84</v>
      </c>
      <c r="D12" s="1" t="s">
        <v>1898</v>
      </c>
      <c r="E12" s="1" t="s">
        <v>998</v>
      </c>
      <c r="F12" s="1" t="s">
        <v>19</v>
      </c>
      <c r="G12" s="2">
        <v>4.9292997685185184E-2</v>
      </c>
      <c r="H12" s="3" t="s">
        <v>1899</v>
      </c>
      <c r="I12" s="1">
        <v>11</v>
      </c>
      <c r="J12" s="4">
        <f t="shared" si="0"/>
        <v>35.771000000000001</v>
      </c>
    </row>
    <row r="13" spans="1:10">
      <c r="A13" s="1">
        <v>12</v>
      </c>
      <c r="B13" s="1">
        <v>137</v>
      </c>
      <c r="C13" s="1" t="s">
        <v>53</v>
      </c>
      <c r="D13" s="1" t="s">
        <v>1900</v>
      </c>
      <c r="E13" s="1" t="s">
        <v>568</v>
      </c>
      <c r="F13" s="1" t="s">
        <v>19</v>
      </c>
      <c r="G13" s="2">
        <v>4.9298541666666668E-2</v>
      </c>
      <c r="H13" s="3" t="s">
        <v>1901</v>
      </c>
      <c r="I13" s="1">
        <v>12</v>
      </c>
      <c r="J13" s="4">
        <f t="shared" si="0"/>
        <v>35.767000000000003</v>
      </c>
    </row>
    <row r="14" spans="1:10">
      <c r="A14" s="1">
        <v>13</v>
      </c>
      <c r="B14" s="1">
        <v>94</v>
      </c>
      <c r="C14" s="1" t="s">
        <v>21</v>
      </c>
      <c r="D14" s="1" t="s">
        <v>1882</v>
      </c>
      <c r="E14" s="1" t="s">
        <v>478</v>
      </c>
      <c r="F14" s="1" t="s">
        <v>19</v>
      </c>
      <c r="G14" s="2">
        <v>4.9312754629629633E-2</v>
      </c>
      <c r="H14" s="3" t="s">
        <v>1902</v>
      </c>
      <c r="I14" s="1">
        <v>13</v>
      </c>
      <c r="J14" s="4">
        <f t="shared" si="0"/>
        <v>35.756</v>
      </c>
    </row>
    <row r="15" spans="1:10">
      <c r="A15" s="1">
        <v>14</v>
      </c>
      <c r="B15" s="1">
        <v>66</v>
      </c>
      <c r="C15" s="1" t="s">
        <v>49</v>
      </c>
      <c r="D15" s="1" t="s">
        <v>1891</v>
      </c>
      <c r="E15" s="1" t="s">
        <v>917</v>
      </c>
      <c r="F15" s="1" t="s">
        <v>19</v>
      </c>
      <c r="G15" s="2">
        <v>4.9316122685185183E-2</v>
      </c>
      <c r="H15" s="3" t="s">
        <v>1903</v>
      </c>
      <c r="I15" s="1">
        <v>14</v>
      </c>
      <c r="J15" s="4">
        <f t="shared" si="0"/>
        <v>35.753999999999998</v>
      </c>
    </row>
    <row r="16" spans="1:10">
      <c r="A16" s="1">
        <v>15</v>
      </c>
      <c r="B16" s="1">
        <v>69</v>
      </c>
      <c r="C16" s="1" t="s">
        <v>1904</v>
      </c>
      <c r="D16" s="1" t="s">
        <v>1905</v>
      </c>
      <c r="E16" s="1" t="s">
        <v>478</v>
      </c>
      <c r="F16" s="1" t="s">
        <v>35</v>
      </c>
      <c r="G16" s="2">
        <v>4.9338923611111113E-2</v>
      </c>
      <c r="H16" s="3" t="s">
        <v>1906</v>
      </c>
      <c r="I16" s="1">
        <v>1</v>
      </c>
      <c r="J16" s="4">
        <f t="shared" si="0"/>
        <v>35.738</v>
      </c>
    </row>
    <row r="17" spans="1:10">
      <c r="A17" s="1">
        <v>16</v>
      </c>
      <c r="B17" s="1">
        <v>54</v>
      </c>
      <c r="C17" s="1" t="s">
        <v>72</v>
      </c>
      <c r="D17" s="1" t="s">
        <v>1907</v>
      </c>
      <c r="E17" s="1" t="s">
        <v>979</v>
      </c>
      <c r="F17" s="1" t="s">
        <v>19</v>
      </c>
      <c r="G17" s="2">
        <v>4.9368252314814814E-2</v>
      </c>
      <c r="H17" s="3" t="s">
        <v>1908</v>
      </c>
      <c r="I17" s="1">
        <v>15</v>
      </c>
      <c r="J17" s="4">
        <f t="shared" si="0"/>
        <v>35.716000000000001</v>
      </c>
    </row>
    <row r="18" spans="1:10">
      <c r="A18" s="1">
        <v>17</v>
      </c>
      <c r="B18" s="1">
        <v>115</v>
      </c>
      <c r="C18" s="1" t="s">
        <v>1909</v>
      </c>
      <c r="D18" s="1" t="s">
        <v>1910</v>
      </c>
      <c r="E18" s="1" t="s">
        <v>568</v>
      </c>
      <c r="F18" s="1" t="s">
        <v>35</v>
      </c>
      <c r="G18" s="2">
        <v>4.9745902777777774E-2</v>
      </c>
      <c r="H18" s="3" t="s">
        <v>1911</v>
      </c>
      <c r="I18" s="1">
        <v>2</v>
      </c>
      <c r="J18" s="4">
        <f t="shared" si="0"/>
        <v>35.445</v>
      </c>
    </row>
    <row r="19" spans="1:10">
      <c r="A19" s="1">
        <v>18</v>
      </c>
      <c r="B19" s="1">
        <v>102</v>
      </c>
      <c r="C19" s="1" t="s">
        <v>1912</v>
      </c>
      <c r="D19" s="1" t="s">
        <v>1913</v>
      </c>
      <c r="E19" s="1" t="s">
        <v>914</v>
      </c>
      <c r="F19" s="1" t="s">
        <v>268</v>
      </c>
      <c r="G19" s="2">
        <v>4.9862615740740746E-2</v>
      </c>
      <c r="H19" s="3" t="s">
        <v>1914</v>
      </c>
      <c r="I19" s="1">
        <v>1</v>
      </c>
      <c r="J19" s="4">
        <f t="shared" si="0"/>
        <v>35.362000000000002</v>
      </c>
    </row>
    <row r="20" spans="1:10">
      <c r="A20" s="1">
        <v>19</v>
      </c>
      <c r="B20" s="1">
        <v>19</v>
      </c>
      <c r="C20" s="1" t="s">
        <v>62</v>
      </c>
      <c r="D20" s="1" t="s">
        <v>1915</v>
      </c>
      <c r="E20" s="1" t="s">
        <v>568</v>
      </c>
      <c r="F20" s="1" t="s">
        <v>19</v>
      </c>
      <c r="G20" s="2">
        <v>5.0010451388888884E-2</v>
      </c>
      <c r="H20" s="3" t="s">
        <v>1916</v>
      </c>
      <c r="I20" s="1">
        <v>16</v>
      </c>
      <c r="J20" s="4">
        <f t="shared" si="0"/>
        <v>35.258000000000003</v>
      </c>
    </row>
    <row r="21" spans="1:10">
      <c r="A21" s="1">
        <v>20</v>
      </c>
      <c r="B21" s="1">
        <v>4</v>
      </c>
      <c r="C21" s="1" t="s">
        <v>92</v>
      </c>
      <c r="D21" s="1" t="s">
        <v>1887</v>
      </c>
      <c r="E21" s="1" t="s">
        <v>914</v>
      </c>
      <c r="F21" s="1" t="s">
        <v>93</v>
      </c>
      <c r="G21" s="2">
        <v>5.0012118055555554E-2</v>
      </c>
      <c r="H21" s="3" t="s">
        <v>1917</v>
      </c>
      <c r="I21" s="1">
        <v>1</v>
      </c>
      <c r="J21" s="4">
        <f t="shared" si="0"/>
        <v>35.256</v>
      </c>
    </row>
    <row r="22" spans="1:10">
      <c r="A22" s="1">
        <v>21</v>
      </c>
      <c r="B22" s="1">
        <v>61</v>
      </c>
      <c r="C22" s="1" t="s">
        <v>1918</v>
      </c>
      <c r="D22" s="1" t="s">
        <v>1919</v>
      </c>
      <c r="E22" s="1" t="s">
        <v>1097</v>
      </c>
      <c r="F22" s="1" t="s">
        <v>19</v>
      </c>
      <c r="G22" s="2">
        <v>5.0073171296296293E-2</v>
      </c>
      <c r="H22" s="3" t="s">
        <v>1920</v>
      </c>
      <c r="I22" s="1">
        <v>17</v>
      </c>
      <c r="J22" s="4">
        <f t="shared" si="0"/>
        <v>35.213000000000001</v>
      </c>
    </row>
    <row r="23" spans="1:10">
      <c r="A23" s="1">
        <v>22</v>
      </c>
      <c r="B23" s="1">
        <v>135</v>
      </c>
      <c r="C23" s="1" t="s">
        <v>94</v>
      </c>
      <c r="D23" s="1" t="s">
        <v>1921</v>
      </c>
      <c r="E23" s="1" t="s">
        <v>1327</v>
      </c>
      <c r="F23" s="1" t="s">
        <v>19</v>
      </c>
      <c r="G23" s="2">
        <v>5.0130300925925929E-2</v>
      </c>
      <c r="H23" s="3" t="s">
        <v>1922</v>
      </c>
      <c r="I23" s="1">
        <v>18</v>
      </c>
      <c r="J23" s="4">
        <f t="shared" si="0"/>
        <v>35.173000000000002</v>
      </c>
    </row>
    <row r="24" spans="1:10">
      <c r="A24" s="1">
        <v>23</v>
      </c>
      <c r="B24" s="1">
        <v>268</v>
      </c>
      <c r="C24" s="1" t="s">
        <v>1923</v>
      </c>
      <c r="D24" s="1" t="s">
        <v>568</v>
      </c>
      <c r="E24" s="1" t="s">
        <v>125</v>
      </c>
      <c r="F24" s="1" t="s">
        <v>181</v>
      </c>
      <c r="G24" s="2">
        <v>5.0251817129629624E-2</v>
      </c>
      <c r="H24" s="3" t="s">
        <v>1924</v>
      </c>
      <c r="I24" s="1">
        <v>1</v>
      </c>
      <c r="J24" s="4">
        <f t="shared" si="0"/>
        <v>35.088000000000001</v>
      </c>
    </row>
    <row r="25" spans="1:10">
      <c r="A25" s="1">
        <v>24</v>
      </c>
      <c r="B25" s="1">
        <v>157</v>
      </c>
      <c r="C25" s="1" t="s">
        <v>1925</v>
      </c>
      <c r="D25" s="1" t="s">
        <v>1879</v>
      </c>
      <c r="E25" s="1" t="s">
        <v>478</v>
      </c>
      <c r="F25" s="1" t="s">
        <v>103</v>
      </c>
      <c r="G25" s="2">
        <v>5.0335127314814813E-2</v>
      </c>
      <c r="H25" s="3" t="s">
        <v>1926</v>
      </c>
      <c r="I25" s="1">
        <v>1</v>
      </c>
      <c r="J25" s="4">
        <f t="shared" si="0"/>
        <v>35.03</v>
      </c>
    </row>
    <row r="26" spans="1:10">
      <c r="A26" s="1">
        <v>25</v>
      </c>
      <c r="B26" s="1">
        <v>13</v>
      </c>
      <c r="C26" s="1" t="s">
        <v>1927</v>
      </c>
      <c r="D26" s="1" t="s">
        <v>1928</v>
      </c>
      <c r="E26" s="1" t="s">
        <v>979</v>
      </c>
      <c r="F26" s="1" t="s">
        <v>19</v>
      </c>
      <c r="G26" s="2">
        <v>5.1231261574074073E-2</v>
      </c>
      <c r="H26" s="3" t="s">
        <v>1929</v>
      </c>
      <c r="I26" s="1">
        <v>19</v>
      </c>
      <c r="J26" s="4">
        <f t="shared" si="0"/>
        <v>34.417000000000002</v>
      </c>
    </row>
    <row r="27" spans="1:10">
      <c r="A27" s="1">
        <v>26</v>
      </c>
      <c r="B27" s="1">
        <v>53</v>
      </c>
      <c r="C27" s="1" t="s">
        <v>67</v>
      </c>
      <c r="D27" s="1" t="s">
        <v>1930</v>
      </c>
      <c r="E27" s="1" t="s">
        <v>568</v>
      </c>
      <c r="F27" s="1" t="s">
        <v>19</v>
      </c>
      <c r="G27" s="2">
        <v>5.1240289351851855E-2</v>
      </c>
      <c r="H27" s="3" t="s">
        <v>1931</v>
      </c>
      <c r="I27" s="1">
        <v>20</v>
      </c>
      <c r="J27" s="4">
        <f t="shared" si="0"/>
        <v>34.411000000000001</v>
      </c>
    </row>
    <row r="28" spans="1:10">
      <c r="A28" s="1">
        <v>27</v>
      </c>
      <c r="B28" s="1">
        <v>100</v>
      </c>
      <c r="C28" s="1" t="s">
        <v>1932</v>
      </c>
      <c r="D28" s="1" t="s">
        <v>1913</v>
      </c>
      <c r="E28" s="1" t="s">
        <v>568</v>
      </c>
      <c r="F28" s="1" t="s">
        <v>93</v>
      </c>
      <c r="G28" s="2">
        <v>5.1284664351851854E-2</v>
      </c>
      <c r="H28" s="3" t="s">
        <v>1933</v>
      </c>
      <c r="I28" s="1">
        <v>2</v>
      </c>
      <c r="J28" s="4">
        <f t="shared" si="0"/>
        <v>34.381999999999998</v>
      </c>
    </row>
    <row r="29" spans="1:10">
      <c r="A29" s="1">
        <v>28</v>
      </c>
      <c r="B29" s="1">
        <v>162</v>
      </c>
      <c r="C29" s="1" t="s">
        <v>1934</v>
      </c>
      <c r="D29" s="1" t="s">
        <v>1915</v>
      </c>
      <c r="E29" s="1" t="s">
        <v>568</v>
      </c>
      <c r="F29" s="1" t="s">
        <v>103</v>
      </c>
      <c r="G29" s="2">
        <v>5.1817361111111106E-2</v>
      </c>
      <c r="H29" s="3" t="s">
        <v>1935</v>
      </c>
      <c r="I29" s="1">
        <v>2</v>
      </c>
      <c r="J29" s="4">
        <f t="shared" si="0"/>
        <v>34.027999999999999</v>
      </c>
    </row>
    <row r="30" spans="1:10">
      <c r="A30" s="1">
        <v>29</v>
      </c>
      <c r="B30" s="1">
        <v>156</v>
      </c>
      <c r="C30" s="1" t="s">
        <v>1936</v>
      </c>
      <c r="D30" s="1" t="s">
        <v>1882</v>
      </c>
      <c r="E30" s="1" t="s">
        <v>478</v>
      </c>
      <c r="F30" s="1" t="s">
        <v>103</v>
      </c>
      <c r="G30" s="2">
        <v>5.181770833333333E-2</v>
      </c>
      <c r="H30" s="3" t="s">
        <v>1935</v>
      </c>
      <c r="I30" s="1">
        <v>3</v>
      </c>
      <c r="J30" s="4">
        <f t="shared" si="0"/>
        <v>34.027999999999999</v>
      </c>
    </row>
    <row r="31" spans="1:10">
      <c r="A31" s="1">
        <v>30</v>
      </c>
      <c r="B31" s="1">
        <v>206</v>
      </c>
      <c r="C31" s="1" t="s">
        <v>141</v>
      </c>
      <c r="D31" s="1" t="s">
        <v>1900</v>
      </c>
      <c r="E31" s="1" t="s">
        <v>568</v>
      </c>
      <c r="F31" s="1" t="s">
        <v>103</v>
      </c>
      <c r="G31" s="2">
        <v>5.1820740740740744E-2</v>
      </c>
      <c r="H31" s="3" t="s">
        <v>1937</v>
      </c>
      <c r="I31" s="1">
        <v>4</v>
      </c>
      <c r="J31" s="4">
        <f t="shared" si="0"/>
        <v>34.026000000000003</v>
      </c>
    </row>
    <row r="32" spans="1:10">
      <c r="A32" s="1">
        <v>31</v>
      </c>
      <c r="B32" s="1">
        <v>158</v>
      </c>
      <c r="C32" s="1" t="s">
        <v>468</v>
      </c>
      <c r="D32" s="1" t="s">
        <v>1938</v>
      </c>
      <c r="E32" s="1" t="s">
        <v>568</v>
      </c>
      <c r="F32" s="1" t="s">
        <v>103</v>
      </c>
      <c r="G32" s="2">
        <v>5.1842685185185179E-2</v>
      </c>
      <c r="H32" s="3" t="s">
        <v>1939</v>
      </c>
      <c r="I32" s="1">
        <v>5</v>
      </c>
      <c r="J32" s="4">
        <f t="shared" si="0"/>
        <v>34.012</v>
      </c>
    </row>
    <row r="33" spans="1:10">
      <c r="A33" s="1">
        <v>32</v>
      </c>
      <c r="B33" s="1">
        <v>118</v>
      </c>
      <c r="C33" s="1" t="s">
        <v>197</v>
      </c>
      <c r="D33" s="1" t="s">
        <v>1940</v>
      </c>
      <c r="E33" s="1" t="s">
        <v>1032</v>
      </c>
      <c r="F33" s="1" t="s">
        <v>19</v>
      </c>
      <c r="G33" s="2">
        <v>5.2050532407407403E-2</v>
      </c>
      <c r="H33" s="3" t="s">
        <v>1941</v>
      </c>
      <c r="I33" s="1">
        <v>21</v>
      </c>
      <c r="J33" s="4">
        <f t="shared" si="0"/>
        <v>33.875999999999998</v>
      </c>
    </row>
    <row r="34" spans="1:10">
      <c r="A34" s="1">
        <v>33</v>
      </c>
      <c r="B34" s="1">
        <v>119</v>
      </c>
      <c r="C34" s="1" t="s">
        <v>1942</v>
      </c>
      <c r="D34" s="1" t="s">
        <v>1940</v>
      </c>
      <c r="E34" s="1" t="s">
        <v>1032</v>
      </c>
      <c r="F34" s="1" t="s">
        <v>35</v>
      </c>
      <c r="G34" s="2">
        <v>5.2052650462962959E-2</v>
      </c>
      <c r="H34" s="3" t="s">
        <v>1943</v>
      </c>
      <c r="I34" s="1">
        <v>3</v>
      </c>
      <c r="J34" s="4">
        <f t="shared" si="0"/>
        <v>33.874000000000002</v>
      </c>
    </row>
    <row r="35" spans="1:10">
      <c r="A35" s="1">
        <v>34</v>
      </c>
      <c r="B35" s="1">
        <v>29</v>
      </c>
      <c r="C35" s="1" t="s">
        <v>1944</v>
      </c>
      <c r="D35" s="1" t="s">
        <v>1945</v>
      </c>
      <c r="E35" s="1" t="s">
        <v>568</v>
      </c>
      <c r="F35" s="1" t="s">
        <v>19</v>
      </c>
      <c r="G35" s="2">
        <v>5.2065648148148146E-2</v>
      </c>
      <c r="H35" s="3" t="s">
        <v>1946</v>
      </c>
      <c r="I35" s="1">
        <v>22</v>
      </c>
      <c r="J35" s="4">
        <f t="shared" si="0"/>
        <v>33.866</v>
      </c>
    </row>
    <row r="36" spans="1:10">
      <c r="A36" s="1">
        <v>35</v>
      </c>
      <c r="B36" s="1">
        <v>111</v>
      </c>
      <c r="C36" s="1" t="s">
        <v>89</v>
      </c>
      <c r="D36" s="1" t="s">
        <v>1910</v>
      </c>
      <c r="E36" s="1" t="s">
        <v>568</v>
      </c>
      <c r="F36" s="1" t="s">
        <v>19</v>
      </c>
      <c r="G36" s="2">
        <v>5.2075486111111104E-2</v>
      </c>
      <c r="H36" s="3" t="s">
        <v>1947</v>
      </c>
      <c r="I36" s="1">
        <v>23</v>
      </c>
      <c r="J36" s="4">
        <f t="shared" si="0"/>
        <v>33.86</v>
      </c>
    </row>
    <row r="37" spans="1:10">
      <c r="A37" s="1">
        <v>36</v>
      </c>
      <c r="B37" s="1">
        <v>114</v>
      </c>
      <c r="C37" s="1" t="s">
        <v>1948</v>
      </c>
      <c r="D37" s="1" t="s">
        <v>1910</v>
      </c>
      <c r="E37" s="1" t="s">
        <v>568</v>
      </c>
      <c r="F37" s="1" t="s">
        <v>19</v>
      </c>
      <c r="G37" s="2">
        <v>5.2076608796296296E-2</v>
      </c>
      <c r="H37" s="3" t="s">
        <v>1949</v>
      </c>
      <c r="I37" s="1">
        <v>24</v>
      </c>
      <c r="J37" s="4">
        <f t="shared" si="0"/>
        <v>33.859000000000002</v>
      </c>
    </row>
    <row r="38" spans="1:10">
      <c r="A38" s="1">
        <v>37</v>
      </c>
      <c r="B38" s="1">
        <v>6</v>
      </c>
      <c r="C38" s="1" t="s">
        <v>1950</v>
      </c>
      <c r="D38" s="1" t="s">
        <v>1887</v>
      </c>
      <c r="E38" s="1" t="s">
        <v>914</v>
      </c>
      <c r="F38" s="1" t="s">
        <v>19</v>
      </c>
      <c r="G38" s="2">
        <v>5.2270474537037037E-2</v>
      </c>
      <c r="H38" s="3" t="s">
        <v>1291</v>
      </c>
      <c r="I38" s="1">
        <v>25</v>
      </c>
      <c r="J38" s="4">
        <f t="shared" si="0"/>
        <v>33.732999999999997</v>
      </c>
    </row>
    <row r="39" spans="1:10">
      <c r="A39" s="1">
        <v>38</v>
      </c>
      <c r="B39" s="1">
        <v>2</v>
      </c>
      <c r="C39" s="1" t="s">
        <v>1951</v>
      </c>
      <c r="D39" s="1" t="s">
        <v>1887</v>
      </c>
      <c r="E39" s="1" t="s">
        <v>914</v>
      </c>
      <c r="F39" s="1" t="s">
        <v>93</v>
      </c>
      <c r="G39" s="2">
        <v>5.2271481481481481E-2</v>
      </c>
      <c r="H39" s="3" t="s">
        <v>1291</v>
      </c>
      <c r="I39" s="1">
        <v>3</v>
      </c>
      <c r="J39" s="4">
        <f t="shared" si="0"/>
        <v>33.732999999999997</v>
      </c>
    </row>
    <row r="40" spans="1:10">
      <c r="A40" s="1">
        <v>39</v>
      </c>
      <c r="B40" s="1">
        <v>17</v>
      </c>
      <c r="C40" s="1" t="s">
        <v>165</v>
      </c>
      <c r="D40" s="1" t="s">
        <v>1915</v>
      </c>
      <c r="E40" s="1" t="s">
        <v>568</v>
      </c>
      <c r="F40" s="1" t="s">
        <v>106</v>
      </c>
      <c r="G40" s="2">
        <v>5.2326168981481479E-2</v>
      </c>
      <c r="H40" s="3" t="s">
        <v>1952</v>
      </c>
      <c r="I40" s="1">
        <v>1</v>
      </c>
      <c r="J40" s="4">
        <f t="shared" si="0"/>
        <v>33.697000000000003</v>
      </c>
    </row>
    <row r="41" spans="1:10">
      <c r="A41" s="1">
        <v>40</v>
      </c>
      <c r="B41" s="1">
        <v>101</v>
      </c>
      <c r="C41" s="1" t="s">
        <v>105</v>
      </c>
      <c r="D41" s="1" t="s">
        <v>1913</v>
      </c>
      <c r="E41" s="1" t="s">
        <v>914</v>
      </c>
      <c r="F41" s="1" t="s">
        <v>106</v>
      </c>
      <c r="G41" s="2">
        <v>5.2331296296296292E-2</v>
      </c>
      <c r="H41" s="3" t="s">
        <v>1953</v>
      </c>
      <c r="I41" s="1">
        <v>2</v>
      </c>
      <c r="J41" s="4">
        <f t="shared" si="0"/>
        <v>33.694000000000003</v>
      </c>
    </row>
    <row r="42" spans="1:10">
      <c r="A42" s="1">
        <v>41</v>
      </c>
      <c r="B42" s="1">
        <v>189</v>
      </c>
      <c r="C42" s="1" t="s">
        <v>128</v>
      </c>
      <c r="D42" s="1" t="s">
        <v>1954</v>
      </c>
      <c r="E42" s="1" t="s">
        <v>979</v>
      </c>
      <c r="F42" s="1" t="s">
        <v>103</v>
      </c>
      <c r="G42" s="2">
        <v>5.234681712962963E-2</v>
      </c>
      <c r="H42" s="3" t="s">
        <v>1955</v>
      </c>
      <c r="I42" s="1">
        <v>6</v>
      </c>
      <c r="J42" s="4">
        <f t="shared" si="0"/>
        <v>33.683999999999997</v>
      </c>
    </row>
    <row r="43" spans="1:10">
      <c r="A43" s="1">
        <v>42</v>
      </c>
      <c r="B43" s="1">
        <v>165</v>
      </c>
      <c r="C43" s="1" t="s">
        <v>131</v>
      </c>
      <c r="D43" s="1" t="s">
        <v>1915</v>
      </c>
      <c r="E43" s="1" t="s">
        <v>568</v>
      </c>
      <c r="F43" s="1" t="s">
        <v>103</v>
      </c>
      <c r="G43" s="2">
        <v>5.2354351851851853E-2</v>
      </c>
      <c r="H43" s="3" t="s">
        <v>1956</v>
      </c>
      <c r="I43" s="1">
        <v>7</v>
      </c>
      <c r="J43" s="4">
        <f t="shared" si="0"/>
        <v>33.679000000000002</v>
      </c>
    </row>
    <row r="44" spans="1:10">
      <c r="A44" s="1">
        <v>43</v>
      </c>
      <c r="B44" s="1">
        <v>5</v>
      </c>
      <c r="C44" s="1" t="s">
        <v>1957</v>
      </c>
      <c r="D44" s="1" t="s">
        <v>1887</v>
      </c>
      <c r="E44" s="1" t="s">
        <v>914</v>
      </c>
      <c r="F44" s="1" t="s">
        <v>106</v>
      </c>
      <c r="G44" s="2">
        <v>5.2836018518518518E-2</v>
      </c>
      <c r="H44" s="3" t="s">
        <v>1958</v>
      </c>
      <c r="I44" s="1">
        <v>3</v>
      </c>
      <c r="J44" s="4">
        <f t="shared" si="0"/>
        <v>33.372</v>
      </c>
    </row>
    <row r="45" spans="1:10">
      <c r="A45" s="1">
        <v>44</v>
      </c>
      <c r="B45" s="1">
        <v>129</v>
      </c>
      <c r="C45" s="1" t="s">
        <v>1959</v>
      </c>
      <c r="D45" s="1" t="s">
        <v>1960</v>
      </c>
      <c r="E45" s="1" t="s">
        <v>478</v>
      </c>
      <c r="F45" s="1" t="s">
        <v>93</v>
      </c>
      <c r="G45" s="2">
        <v>5.2915266203703702E-2</v>
      </c>
      <c r="H45" s="3" t="s">
        <v>1961</v>
      </c>
      <c r="I45" s="1">
        <v>4</v>
      </c>
      <c r="J45" s="4">
        <f t="shared" si="0"/>
        <v>33.322000000000003</v>
      </c>
    </row>
    <row r="46" spans="1:10">
      <c r="A46" s="1">
        <v>45</v>
      </c>
      <c r="B46" s="1">
        <v>15</v>
      </c>
      <c r="C46" s="1" t="s">
        <v>1962</v>
      </c>
      <c r="D46" s="1" t="s">
        <v>1938</v>
      </c>
      <c r="E46" s="1" t="s">
        <v>568</v>
      </c>
      <c r="F46" s="1" t="s">
        <v>19</v>
      </c>
      <c r="G46" s="2">
        <v>5.2974537037037035E-2</v>
      </c>
      <c r="H46" s="3" t="s">
        <v>1963</v>
      </c>
      <c r="I46" s="1">
        <v>26</v>
      </c>
      <c r="J46" s="4">
        <f t="shared" si="0"/>
        <v>33.284999999999997</v>
      </c>
    </row>
    <row r="47" spans="1:10">
      <c r="A47" s="1">
        <v>46</v>
      </c>
      <c r="B47" s="1">
        <v>110</v>
      </c>
      <c r="C47" s="1" t="s">
        <v>123</v>
      </c>
      <c r="D47" s="1" t="s">
        <v>1964</v>
      </c>
      <c r="E47" s="1" t="s">
        <v>914</v>
      </c>
      <c r="F47" s="1" t="s">
        <v>93</v>
      </c>
      <c r="G47" s="2">
        <v>5.2974537037037035E-2</v>
      </c>
      <c r="H47" s="3" t="s">
        <v>1963</v>
      </c>
      <c r="I47" s="1">
        <v>5</v>
      </c>
      <c r="J47" s="4">
        <f t="shared" si="0"/>
        <v>33.284999999999997</v>
      </c>
    </row>
    <row r="48" spans="1:10">
      <c r="A48" s="1">
        <v>47</v>
      </c>
      <c r="B48" s="1">
        <v>11</v>
      </c>
      <c r="C48" s="1" t="s">
        <v>148</v>
      </c>
      <c r="D48" s="1" t="s">
        <v>1887</v>
      </c>
      <c r="E48" s="1" t="s">
        <v>914</v>
      </c>
      <c r="F48" s="1" t="s">
        <v>93</v>
      </c>
      <c r="G48" s="2">
        <v>5.3576388888888889E-2</v>
      </c>
      <c r="H48" s="3" t="s">
        <v>1965</v>
      </c>
      <c r="I48" s="1">
        <v>6</v>
      </c>
      <c r="J48" s="4">
        <f t="shared" si="0"/>
        <v>32.911000000000001</v>
      </c>
    </row>
    <row r="49" spans="1:10">
      <c r="A49" s="1">
        <v>48</v>
      </c>
      <c r="B49" s="1">
        <v>134</v>
      </c>
      <c r="C49" s="1" t="s">
        <v>1966</v>
      </c>
      <c r="D49" s="1" t="s">
        <v>1921</v>
      </c>
      <c r="E49" s="1" t="s">
        <v>1327</v>
      </c>
      <c r="F49" s="1" t="s">
        <v>19</v>
      </c>
      <c r="G49" s="2">
        <v>5.3599537037037036E-2</v>
      </c>
      <c r="H49" s="3" t="s">
        <v>1967</v>
      </c>
      <c r="I49" s="1">
        <v>27</v>
      </c>
      <c r="J49" s="4">
        <f t="shared" si="0"/>
        <v>32.896999999999998</v>
      </c>
    </row>
    <row r="50" spans="1:10">
      <c r="A50" s="1">
        <v>49</v>
      </c>
      <c r="B50" s="1">
        <v>10</v>
      </c>
      <c r="C50" s="1" t="s">
        <v>187</v>
      </c>
      <c r="D50" s="1" t="s">
        <v>1887</v>
      </c>
      <c r="E50" s="1" t="s">
        <v>914</v>
      </c>
      <c r="F50" s="1" t="s">
        <v>19</v>
      </c>
      <c r="G50" s="2">
        <v>5.3622685185185183E-2</v>
      </c>
      <c r="H50" s="3" t="s">
        <v>1968</v>
      </c>
      <c r="I50" s="1">
        <v>28</v>
      </c>
      <c r="J50" s="4">
        <f t="shared" si="0"/>
        <v>32.883000000000003</v>
      </c>
    </row>
    <row r="51" spans="1:10">
      <c r="A51" s="1">
        <v>50</v>
      </c>
      <c r="B51" s="1">
        <v>40</v>
      </c>
      <c r="C51" s="1" t="s">
        <v>1969</v>
      </c>
      <c r="D51" s="1" t="s">
        <v>1945</v>
      </c>
      <c r="E51" s="1" t="s">
        <v>568</v>
      </c>
      <c r="F51" s="1" t="s">
        <v>106</v>
      </c>
      <c r="G51" s="2">
        <v>5.3668981481481477E-2</v>
      </c>
      <c r="H51" s="3" t="s">
        <v>1970</v>
      </c>
      <c r="I51" s="1">
        <v>4</v>
      </c>
      <c r="J51" s="4">
        <f t="shared" si="0"/>
        <v>32.853999999999999</v>
      </c>
    </row>
    <row r="52" spans="1:10">
      <c r="A52" s="1">
        <v>51</v>
      </c>
      <c r="B52" s="1">
        <v>3</v>
      </c>
      <c r="C52" s="1" t="s">
        <v>1971</v>
      </c>
      <c r="D52" s="1" t="s">
        <v>1887</v>
      </c>
      <c r="E52" s="1" t="s">
        <v>914</v>
      </c>
      <c r="F52" s="1" t="s">
        <v>268</v>
      </c>
      <c r="G52" s="2">
        <v>5.409722222222222E-2</v>
      </c>
      <c r="H52" s="3" t="s">
        <v>1972</v>
      </c>
      <c r="I52" s="1">
        <v>2</v>
      </c>
      <c r="J52" s="4">
        <f t="shared" si="0"/>
        <v>32.594000000000001</v>
      </c>
    </row>
    <row r="53" spans="1:10">
      <c r="A53" s="1">
        <v>52</v>
      </c>
      <c r="B53" s="1">
        <v>9</v>
      </c>
      <c r="C53" s="1" t="s">
        <v>190</v>
      </c>
      <c r="D53" s="1" t="s">
        <v>1887</v>
      </c>
      <c r="E53" s="1" t="s">
        <v>914</v>
      </c>
      <c r="F53" s="1" t="s">
        <v>19</v>
      </c>
      <c r="G53" s="2">
        <v>5.409722222222222E-2</v>
      </c>
      <c r="H53" s="3" t="s">
        <v>1972</v>
      </c>
      <c r="I53" s="1">
        <v>29</v>
      </c>
      <c r="J53" s="4">
        <f t="shared" si="0"/>
        <v>32.594000000000001</v>
      </c>
    </row>
    <row r="54" spans="1:10">
      <c r="A54" s="1">
        <v>53</v>
      </c>
      <c r="B54" s="1">
        <v>35</v>
      </c>
      <c r="C54" s="1" t="s">
        <v>322</v>
      </c>
      <c r="D54" s="1" t="s">
        <v>1945</v>
      </c>
      <c r="E54" s="1" t="s">
        <v>568</v>
      </c>
      <c r="F54" s="1" t="s">
        <v>268</v>
      </c>
      <c r="G54" s="2">
        <v>5.409722222222222E-2</v>
      </c>
      <c r="H54" s="3" t="s">
        <v>1972</v>
      </c>
      <c r="I54" s="1">
        <v>3</v>
      </c>
      <c r="J54" s="4">
        <f t="shared" si="0"/>
        <v>32.594000000000001</v>
      </c>
    </row>
    <row r="55" spans="1:10">
      <c r="A55" s="1">
        <v>54</v>
      </c>
      <c r="B55" s="1">
        <v>84</v>
      </c>
      <c r="C55" s="1" t="s">
        <v>1973</v>
      </c>
      <c r="D55" s="1" t="s">
        <v>1974</v>
      </c>
      <c r="E55" s="1" t="s">
        <v>914</v>
      </c>
      <c r="F55" s="1" t="s">
        <v>268</v>
      </c>
      <c r="G55" s="2">
        <v>5.4108796296296301E-2</v>
      </c>
      <c r="H55" s="3" t="s">
        <v>1975</v>
      </c>
      <c r="I55" s="1">
        <v>4</v>
      </c>
      <c r="J55" s="4">
        <f t="shared" si="0"/>
        <v>32.587000000000003</v>
      </c>
    </row>
    <row r="56" spans="1:10">
      <c r="A56" s="1">
        <v>55</v>
      </c>
      <c r="B56" s="1">
        <v>38</v>
      </c>
      <c r="C56" s="1" t="s">
        <v>213</v>
      </c>
      <c r="D56" s="1" t="s">
        <v>1945</v>
      </c>
      <c r="E56" s="1" t="s">
        <v>568</v>
      </c>
      <c r="F56" s="1" t="s">
        <v>214</v>
      </c>
      <c r="G56" s="2">
        <v>5.4467592592592595E-2</v>
      </c>
      <c r="H56" s="3" t="s">
        <v>1976</v>
      </c>
      <c r="I56" s="1">
        <v>1</v>
      </c>
      <c r="J56" s="4">
        <f t="shared" si="0"/>
        <v>32.372</v>
      </c>
    </row>
    <row r="57" spans="1:10">
      <c r="A57" s="1">
        <v>56</v>
      </c>
      <c r="B57" s="1">
        <v>34</v>
      </c>
      <c r="C57" s="1" t="s">
        <v>169</v>
      </c>
      <c r="D57" s="1" t="s">
        <v>1945</v>
      </c>
      <c r="E57" s="1" t="s">
        <v>568</v>
      </c>
      <c r="F57" s="1" t="s">
        <v>106</v>
      </c>
      <c r="G57" s="2">
        <v>5.4895833333333331E-2</v>
      </c>
      <c r="H57" s="3" t="s">
        <v>1977</v>
      </c>
      <c r="I57" s="1">
        <v>5</v>
      </c>
      <c r="J57" s="4">
        <f t="shared" si="0"/>
        <v>32.119999999999997</v>
      </c>
    </row>
    <row r="58" spans="1:10">
      <c r="A58" s="1">
        <v>57</v>
      </c>
      <c r="B58" s="1">
        <v>113</v>
      </c>
      <c r="C58" s="1" t="s">
        <v>167</v>
      </c>
      <c r="D58" s="1" t="s">
        <v>1910</v>
      </c>
      <c r="E58" s="1" t="s">
        <v>568</v>
      </c>
      <c r="F58" s="1" t="s">
        <v>35</v>
      </c>
      <c r="G58" s="2">
        <v>5.4895833333333331E-2</v>
      </c>
      <c r="H58" s="3" t="s">
        <v>1977</v>
      </c>
      <c r="I58" s="1">
        <v>4</v>
      </c>
      <c r="J58" s="4">
        <f t="shared" si="0"/>
        <v>32.119999999999997</v>
      </c>
    </row>
    <row r="59" spans="1:10">
      <c r="A59" s="1">
        <v>58</v>
      </c>
      <c r="B59" s="1">
        <v>22</v>
      </c>
      <c r="C59" s="1" t="s">
        <v>1978</v>
      </c>
      <c r="D59" s="1" t="s">
        <v>1979</v>
      </c>
      <c r="E59" s="1" t="s">
        <v>914</v>
      </c>
      <c r="F59" s="1" t="s">
        <v>93</v>
      </c>
      <c r="G59" s="2">
        <v>5.5358796296296288E-2</v>
      </c>
      <c r="H59" s="3" t="s">
        <v>1980</v>
      </c>
      <c r="I59" s="1">
        <v>7</v>
      </c>
      <c r="J59" s="4">
        <f t="shared" si="0"/>
        <v>31.850999999999999</v>
      </c>
    </row>
    <row r="60" spans="1:10">
      <c r="A60" s="1">
        <v>59</v>
      </c>
      <c r="B60" s="1">
        <v>122</v>
      </c>
      <c r="C60" s="1" t="s">
        <v>1981</v>
      </c>
      <c r="D60" s="1" t="s">
        <v>1982</v>
      </c>
      <c r="E60" s="1" t="s">
        <v>478</v>
      </c>
      <c r="F60" s="1" t="s">
        <v>93</v>
      </c>
      <c r="G60" s="2">
        <v>5.5358796296296288E-2</v>
      </c>
      <c r="H60" s="3" t="s">
        <v>1980</v>
      </c>
      <c r="I60" s="1">
        <v>8</v>
      </c>
      <c r="J60" s="4">
        <f t="shared" si="0"/>
        <v>31.850999999999999</v>
      </c>
    </row>
    <row r="61" spans="1:10">
      <c r="A61" s="1">
        <v>60</v>
      </c>
      <c r="B61" s="1">
        <v>32</v>
      </c>
      <c r="C61" s="1" t="s">
        <v>172</v>
      </c>
      <c r="D61" s="1" t="s">
        <v>1945</v>
      </c>
      <c r="E61" s="1" t="s">
        <v>568</v>
      </c>
      <c r="F61" s="1" t="s">
        <v>106</v>
      </c>
      <c r="G61" s="2">
        <v>5.5428240740740743E-2</v>
      </c>
      <c r="H61" s="3" t="s">
        <v>1983</v>
      </c>
      <c r="I61" s="1">
        <v>6</v>
      </c>
      <c r="J61" s="4">
        <f t="shared" si="0"/>
        <v>31.811</v>
      </c>
    </row>
    <row r="62" spans="1:10">
      <c r="A62" s="1">
        <v>61</v>
      </c>
      <c r="B62" s="1">
        <v>171</v>
      </c>
      <c r="C62" s="1" t="s">
        <v>1984</v>
      </c>
      <c r="D62" s="1" t="s">
        <v>1945</v>
      </c>
      <c r="E62" s="1" t="s">
        <v>568</v>
      </c>
      <c r="F62" s="1" t="s">
        <v>174</v>
      </c>
      <c r="G62" s="2">
        <v>5.5428240740740743E-2</v>
      </c>
      <c r="H62" s="3" t="s">
        <v>1983</v>
      </c>
      <c r="I62" s="1">
        <v>1</v>
      </c>
      <c r="J62" s="4">
        <f t="shared" si="0"/>
        <v>31.811</v>
      </c>
    </row>
    <row r="63" spans="1:10">
      <c r="A63" s="1">
        <v>62</v>
      </c>
      <c r="B63" s="1">
        <v>104</v>
      </c>
      <c r="C63" s="1" t="s">
        <v>138</v>
      </c>
      <c r="D63" s="1" t="s">
        <v>1964</v>
      </c>
      <c r="E63" s="1" t="s">
        <v>914</v>
      </c>
      <c r="F63" s="1" t="s">
        <v>93</v>
      </c>
      <c r="G63" s="2">
        <v>5.5509259259259258E-2</v>
      </c>
      <c r="H63" s="3" t="s">
        <v>1985</v>
      </c>
      <c r="I63" s="1">
        <v>9</v>
      </c>
      <c r="J63" s="4">
        <f t="shared" si="0"/>
        <v>31.765000000000001</v>
      </c>
    </row>
    <row r="64" spans="1:10">
      <c r="A64" s="1">
        <v>63</v>
      </c>
      <c r="B64" s="1">
        <v>160</v>
      </c>
      <c r="C64" s="1" t="s">
        <v>1986</v>
      </c>
      <c r="D64" s="1" t="s">
        <v>1938</v>
      </c>
      <c r="E64" s="1" t="s">
        <v>568</v>
      </c>
      <c r="F64" s="1" t="s">
        <v>103</v>
      </c>
      <c r="G64" s="2">
        <v>5.5682870370370369E-2</v>
      </c>
      <c r="H64" s="3" t="s">
        <v>1987</v>
      </c>
      <c r="I64" s="1">
        <v>8</v>
      </c>
      <c r="J64" s="4">
        <f t="shared" si="0"/>
        <v>31.666</v>
      </c>
    </row>
    <row r="65" spans="1:10">
      <c r="A65" s="1">
        <v>64</v>
      </c>
      <c r="B65" s="1">
        <v>167</v>
      </c>
      <c r="C65" s="1" t="s">
        <v>183</v>
      </c>
      <c r="D65" s="1" t="s">
        <v>1915</v>
      </c>
      <c r="E65" s="1" t="s">
        <v>568</v>
      </c>
      <c r="F65" s="1" t="s">
        <v>103</v>
      </c>
      <c r="G65" s="2">
        <v>5.5694444444444442E-2</v>
      </c>
      <c r="H65" s="3" t="s">
        <v>1988</v>
      </c>
      <c r="I65" s="1">
        <v>9</v>
      </c>
      <c r="J65" s="4">
        <f t="shared" si="0"/>
        <v>31.658999999999999</v>
      </c>
    </row>
    <row r="66" spans="1:10">
      <c r="A66" s="1">
        <v>65</v>
      </c>
      <c r="B66" s="1">
        <v>48</v>
      </c>
      <c r="C66" s="1" t="s">
        <v>201</v>
      </c>
      <c r="D66" s="1" t="s">
        <v>1930</v>
      </c>
      <c r="E66" s="1" t="s">
        <v>568</v>
      </c>
      <c r="F66" s="1" t="s">
        <v>19</v>
      </c>
      <c r="G66" s="2">
        <v>5.5821759259259258E-2</v>
      </c>
      <c r="H66" s="3" t="s">
        <v>1989</v>
      </c>
      <c r="I66" s="1">
        <v>30</v>
      </c>
      <c r="J66" s="4">
        <f t="shared" si="0"/>
        <v>31.587</v>
      </c>
    </row>
    <row r="67" spans="1:10">
      <c r="A67" s="1">
        <v>66</v>
      </c>
      <c r="B67" s="1">
        <v>242</v>
      </c>
      <c r="C67" s="1" t="s">
        <v>1990</v>
      </c>
      <c r="D67" s="1" t="s">
        <v>1991</v>
      </c>
      <c r="E67" s="1" t="s">
        <v>744</v>
      </c>
      <c r="F67" s="1" t="s">
        <v>205</v>
      </c>
      <c r="G67" s="2">
        <v>5.5821759259259258E-2</v>
      </c>
      <c r="H67" s="3" t="s">
        <v>1989</v>
      </c>
      <c r="I67" s="1">
        <v>1</v>
      </c>
      <c r="J67" s="4">
        <f t="shared" ref="J67:J130" si="1">IFERROR(VALUE(H67),"")</f>
        <v>31.587</v>
      </c>
    </row>
    <row r="68" spans="1:10">
      <c r="A68" s="1">
        <v>67</v>
      </c>
      <c r="B68" s="1">
        <v>184</v>
      </c>
      <c r="C68" s="1" t="s">
        <v>192</v>
      </c>
      <c r="D68" s="1" t="s">
        <v>1992</v>
      </c>
      <c r="E68" s="1" t="s">
        <v>1097</v>
      </c>
      <c r="F68" s="1" t="s">
        <v>103</v>
      </c>
      <c r="G68" s="2">
        <v>5.5914351851851847E-2</v>
      </c>
      <c r="H68" s="3" t="s">
        <v>1993</v>
      </c>
      <c r="I68" s="1">
        <v>10</v>
      </c>
      <c r="J68" s="4">
        <f t="shared" si="1"/>
        <v>31.535</v>
      </c>
    </row>
    <row r="69" spans="1:10">
      <c r="A69" s="1">
        <v>68</v>
      </c>
      <c r="B69" s="1">
        <v>33</v>
      </c>
      <c r="C69" s="1" t="s">
        <v>203</v>
      </c>
      <c r="D69" s="1" t="s">
        <v>1945</v>
      </c>
      <c r="E69" s="1" t="s">
        <v>568</v>
      </c>
      <c r="F69" s="1" t="s">
        <v>106</v>
      </c>
      <c r="G69" s="2">
        <v>5.6296296296296296E-2</v>
      </c>
      <c r="H69" s="3" t="s">
        <v>1994</v>
      </c>
      <c r="I69" s="1">
        <v>7</v>
      </c>
      <c r="J69" s="4">
        <f t="shared" si="1"/>
        <v>31.321000000000002</v>
      </c>
    </row>
    <row r="70" spans="1:10">
      <c r="A70" s="1">
        <v>69</v>
      </c>
      <c r="B70" s="1">
        <v>18</v>
      </c>
      <c r="C70" s="1" t="s">
        <v>1995</v>
      </c>
      <c r="D70" s="1" t="s">
        <v>1915</v>
      </c>
      <c r="E70" s="1" t="s">
        <v>568</v>
      </c>
      <c r="F70" s="1" t="s">
        <v>19</v>
      </c>
      <c r="G70" s="2">
        <v>5.6689814814814811E-2</v>
      </c>
      <c r="H70" s="3" t="s">
        <v>1996</v>
      </c>
      <c r="I70" s="1">
        <v>31</v>
      </c>
      <c r="J70" s="4">
        <f t="shared" si="1"/>
        <v>31.103000000000002</v>
      </c>
    </row>
    <row r="71" spans="1:10">
      <c r="A71" s="1">
        <v>70</v>
      </c>
      <c r="B71" s="1">
        <v>120</v>
      </c>
      <c r="C71" s="1" t="s">
        <v>1997</v>
      </c>
      <c r="D71" s="1" t="s">
        <v>1982</v>
      </c>
      <c r="E71" s="1" t="s">
        <v>478</v>
      </c>
      <c r="F71" s="1" t="s">
        <v>19</v>
      </c>
      <c r="G71" s="2">
        <v>5.679398148148148E-2</v>
      </c>
      <c r="H71" s="3" t="s">
        <v>1998</v>
      </c>
      <c r="I71" s="1">
        <v>32</v>
      </c>
      <c r="J71" s="4">
        <f t="shared" si="1"/>
        <v>31.045999999999999</v>
      </c>
    </row>
    <row r="72" spans="1:10">
      <c r="A72" s="1">
        <v>71</v>
      </c>
      <c r="B72" s="1">
        <v>203</v>
      </c>
      <c r="C72" s="1" t="s">
        <v>1999</v>
      </c>
      <c r="D72" s="1" t="s">
        <v>60</v>
      </c>
      <c r="E72" s="1" t="s">
        <v>478</v>
      </c>
      <c r="F72" s="1" t="s">
        <v>103</v>
      </c>
      <c r="G72" s="2">
        <v>5.679398148148148E-2</v>
      </c>
      <c r="H72" s="3" t="s">
        <v>1998</v>
      </c>
      <c r="I72" s="1">
        <v>11</v>
      </c>
      <c r="J72" s="4">
        <f t="shared" si="1"/>
        <v>31.045999999999999</v>
      </c>
    </row>
    <row r="73" spans="1:10">
      <c r="A73" s="1">
        <v>72</v>
      </c>
      <c r="B73" s="1">
        <v>253</v>
      </c>
      <c r="C73" s="1" t="s">
        <v>228</v>
      </c>
      <c r="D73" s="1" t="s">
        <v>179</v>
      </c>
      <c r="E73" s="1" t="s">
        <v>125</v>
      </c>
      <c r="F73" s="1" t="s">
        <v>205</v>
      </c>
      <c r="G73" s="2">
        <v>5.6805555555555554E-2</v>
      </c>
      <c r="H73" s="3" t="s">
        <v>168</v>
      </c>
      <c r="I73" s="1">
        <v>2</v>
      </c>
      <c r="J73" s="4">
        <f t="shared" si="1"/>
        <v>31.04</v>
      </c>
    </row>
    <row r="74" spans="1:10">
      <c r="A74" s="1">
        <v>73</v>
      </c>
      <c r="B74" s="1">
        <v>112</v>
      </c>
      <c r="C74" s="1" t="s">
        <v>2000</v>
      </c>
      <c r="D74" s="1" t="s">
        <v>1910</v>
      </c>
      <c r="E74" s="1" t="s">
        <v>568</v>
      </c>
      <c r="F74" s="1" t="s">
        <v>19</v>
      </c>
      <c r="G74" s="2">
        <v>5.6875000000000002E-2</v>
      </c>
      <c r="H74" s="3" t="s">
        <v>2001</v>
      </c>
      <c r="I74" s="1">
        <v>33</v>
      </c>
      <c r="J74" s="4">
        <f t="shared" si="1"/>
        <v>31.001999999999999</v>
      </c>
    </row>
    <row r="75" spans="1:10">
      <c r="A75" s="1">
        <v>74</v>
      </c>
      <c r="B75" s="1">
        <v>166</v>
      </c>
      <c r="C75" s="1" t="s">
        <v>2002</v>
      </c>
      <c r="D75" s="1" t="s">
        <v>1915</v>
      </c>
      <c r="E75" s="1" t="s">
        <v>568</v>
      </c>
      <c r="F75" s="1" t="s">
        <v>103</v>
      </c>
      <c r="G75" s="2">
        <v>5.7013888888888892E-2</v>
      </c>
      <c r="H75" s="3" t="s">
        <v>177</v>
      </c>
      <c r="I75" s="1">
        <v>12</v>
      </c>
      <c r="J75" s="4">
        <f t="shared" si="1"/>
        <v>30.927</v>
      </c>
    </row>
    <row r="76" spans="1:10">
      <c r="A76" s="1">
        <v>75</v>
      </c>
      <c r="B76" s="1">
        <v>70</v>
      </c>
      <c r="C76" s="1" t="s">
        <v>207</v>
      </c>
      <c r="D76" s="1" t="s">
        <v>2003</v>
      </c>
      <c r="E76" s="1" t="s">
        <v>1010</v>
      </c>
      <c r="F76" s="1" t="s">
        <v>268</v>
      </c>
      <c r="G76" s="2">
        <v>5.7048611111111112E-2</v>
      </c>
      <c r="H76" s="3" t="s">
        <v>2004</v>
      </c>
      <c r="I76" s="1">
        <v>5</v>
      </c>
      <c r="J76" s="4">
        <f t="shared" si="1"/>
        <v>30.908000000000001</v>
      </c>
    </row>
    <row r="77" spans="1:10">
      <c r="A77" s="1">
        <v>76</v>
      </c>
      <c r="B77" s="1">
        <v>224</v>
      </c>
      <c r="C77" s="1" t="s">
        <v>2005</v>
      </c>
      <c r="D77" s="1" t="s">
        <v>629</v>
      </c>
      <c r="E77" s="1" t="s">
        <v>125</v>
      </c>
      <c r="F77" s="1" t="s">
        <v>205</v>
      </c>
      <c r="G77" s="2">
        <v>5.7060185185185186E-2</v>
      </c>
      <c r="H77" s="3" t="s">
        <v>2006</v>
      </c>
      <c r="I77" s="1">
        <v>3</v>
      </c>
      <c r="J77" s="4">
        <f t="shared" si="1"/>
        <v>30.902000000000001</v>
      </c>
    </row>
    <row r="78" spans="1:10">
      <c r="A78" s="1">
        <v>77</v>
      </c>
      <c r="B78" s="1">
        <v>235</v>
      </c>
      <c r="C78" s="1" t="s">
        <v>2007</v>
      </c>
      <c r="D78" s="1" t="s">
        <v>653</v>
      </c>
      <c r="E78" s="1" t="s">
        <v>125</v>
      </c>
      <c r="F78" s="1" t="s">
        <v>181</v>
      </c>
      <c r="G78" s="2">
        <v>5.7534722222222223E-2</v>
      </c>
      <c r="H78" s="3" t="s">
        <v>2008</v>
      </c>
      <c r="I78" s="1">
        <v>2</v>
      </c>
      <c r="J78" s="4">
        <f t="shared" si="1"/>
        <v>30.646999999999998</v>
      </c>
    </row>
    <row r="79" spans="1:10">
      <c r="A79" s="1">
        <v>78</v>
      </c>
      <c r="B79" s="1">
        <v>43</v>
      </c>
      <c r="C79" s="1" t="s">
        <v>2009</v>
      </c>
      <c r="D79" s="1" t="s">
        <v>1945</v>
      </c>
      <c r="E79" s="1" t="s">
        <v>568</v>
      </c>
      <c r="F79" s="1" t="s">
        <v>93</v>
      </c>
      <c r="G79" s="2">
        <v>5.769675925925926E-2</v>
      </c>
      <c r="H79" s="3" t="s">
        <v>2010</v>
      </c>
      <c r="I79" s="1">
        <v>10</v>
      </c>
      <c r="J79" s="4">
        <f t="shared" si="1"/>
        <v>30.561</v>
      </c>
    </row>
    <row r="80" spans="1:10">
      <c r="A80" s="1">
        <v>79</v>
      </c>
      <c r="B80" s="1">
        <v>138</v>
      </c>
      <c r="C80" s="1" t="s">
        <v>2011</v>
      </c>
      <c r="D80" s="1" t="s">
        <v>1900</v>
      </c>
      <c r="E80" s="1" t="s">
        <v>568</v>
      </c>
      <c r="F80" s="1" t="s">
        <v>35</v>
      </c>
      <c r="G80" s="2">
        <v>5.7719907407407407E-2</v>
      </c>
      <c r="H80" s="3" t="s">
        <v>2012</v>
      </c>
      <c r="I80" s="1">
        <v>5</v>
      </c>
      <c r="J80" s="4">
        <f t="shared" si="1"/>
        <v>30.547999999999998</v>
      </c>
    </row>
    <row r="81" spans="1:10">
      <c r="A81" s="1">
        <v>80</v>
      </c>
      <c r="B81" s="1">
        <v>207</v>
      </c>
      <c r="C81" s="1" t="s">
        <v>241</v>
      </c>
      <c r="D81" s="1" t="s">
        <v>1900</v>
      </c>
      <c r="E81" s="1" t="s">
        <v>568</v>
      </c>
      <c r="F81" s="1" t="s">
        <v>103</v>
      </c>
      <c r="G81" s="2">
        <v>5.7719907407407407E-2</v>
      </c>
      <c r="H81" s="3" t="s">
        <v>2012</v>
      </c>
      <c r="I81" s="1">
        <v>13</v>
      </c>
      <c r="J81" s="4">
        <f t="shared" si="1"/>
        <v>30.547999999999998</v>
      </c>
    </row>
    <row r="82" spans="1:10">
      <c r="A82" s="1">
        <v>81</v>
      </c>
      <c r="B82" s="1">
        <v>46</v>
      </c>
      <c r="C82" s="1" t="s">
        <v>2013</v>
      </c>
      <c r="D82" s="1" t="s">
        <v>2014</v>
      </c>
      <c r="E82" s="1" t="s">
        <v>914</v>
      </c>
      <c r="F82" s="1" t="s">
        <v>106</v>
      </c>
      <c r="G82" s="2">
        <v>5.7731481481481474E-2</v>
      </c>
      <c r="H82" s="3" t="s">
        <v>2015</v>
      </c>
      <c r="I82" s="1">
        <v>8</v>
      </c>
      <c r="J82" s="4">
        <f t="shared" si="1"/>
        <v>30.542000000000002</v>
      </c>
    </row>
    <row r="83" spans="1:10">
      <c r="A83" s="1">
        <v>82</v>
      </c>
      <c r="B83" s="1">
        <v>59</v>
      </c>
      <c r="C83" s="1" t="s">
        <v>2016</v>
      </c>
      <c r="D83" s="1" t="s">
        <v>1919</v>
      </c>
      <c r="E83" s="1" t="s">
        <v>1097</v>
      </c>
      <c r="F83" s="1" t="s">
        <v>19</v>
      </c>
      <c r="G83" s="2">
        <v>5.7754629629629628E-2</v>
      </c>
      <c r="H83" s="3" t="s">
        <v>2017</v>
      </c>
      <c r="I83" s="1">
        <v>34</v>
      </c>
      <c r="J83" s="4">
        <f t="shared" si="1"/>
        <v>30.53</v>
      </c>
    </row>
    <row r="84" spans="1:10">
      <c r="A84" s="1">
        <v>83</v>
      </c>
      <c r="B84" s="1">
        <v>76</v>
      </c>
      <c r="C84" s="1" t="s">
        <v>2018</v>
      </c>
      <c r="D84" s="1" t="s">
        <v>1974</v>
      </c>
      <c r="E84" s="1" t="s">
        <v>914</v>
      </c>
      <c r="F84" s="1" t="s">
        <v>106</v>
      </c>
      <c r="G84" s="2">
        <v>5.7754629629629628E-2</v>
      </c>
      <c r="H84" s="3" t="s">
        <v>2017</v>
      </c>
      <c r="I84" s="1">
        <v>9</v>
      </c>
      <c r="J84" s="4">
        <f t="shared" si="1"/>
        <v>30.53</v>
      </c>
    </row>
    <row r="85" spans="1:10">
      <c r="A85" s="1">
        <v>84</v>
      </c>
      <c r="B85" s="1">
        <v>188</v>
      </c>
      <c r="C85" s="1" t="s">
        <v>2019</v>
      </c>
      <c r="D85" s="1" t="s">
        <v>1919</v>
      </c>
      <c r="E85" s="1" t="s">
        <v>1097</v>
      </c>
      <c r="F85" s="1" t="s">
        <v>134</v>
      </c>
      <c r="G85" s="2">
        <v>5.7754629629629628E-2</v>
      </c>
      <c r="H85" s="3" t="s">
        <v>2017</v>
      </c>
      <c r="I85" s="1">
        <v>1</v>
      </c>
      <c r="J85" s="4">
        <f t="shared" si="1"/>
        <v>30.53</v>
      </c>
    </row>
    <row r="86" spans="1:10">
      <c r="A86" s="1">
        <v>85</v>
      </c>
      <c r="B86" s="1">
        <v>73</v>
      </c>
      <c r="C86" s="1" t="s">
        <v>2020</v>
      </c>
      <c r="D86" s="1" t="s">
        <v>2021</v>
      </c>
      <c r="E86" s="1" t="s">
        <v>1097</v>
      </c>
      <c r="F86" s="1" t="s">
        <v>19</v>
      </c>
      <c r="G86" s="2">
        <v>5.7766203703703702E-2</v>
      </c>
      <c r="H86" s="3" t="s">
        <v>200</v>
      </c>
      <c r="I86" s="1">
        <v>35</v>
      </c>
      <c r="J86" s="4">
        <f t="shared" si="1"/>
        <v>30.524000000000001</v>
      </c>
    </row>
    <row r="87" spans="1:10">
      <c r="A87" s="1">
        <v>86</v>
      </c>
      <c r="B87" s="1">
        <v>170</v>
      </c>
      <c r="C87" s="1" t="s">
        <v>265</v>
      </c>
      <c r="D87" s="1" t="s">
        <v>1945</v>
      </c>
      <c r="E87" s="1" t="s">
        <v>568</v>
      </c>
      <c r="F87" s="1" t="s">
        <v>174</v>
      </c>
      <c r="G87" s="2">
        <v>5.7766203703703702E-2</v>
      </c>
      <c r="H87" s="3" t="s">
        <v>200</v>
      </c>
      <c r="I87" s="1">
        <v>2</v>
      </c>
      <c r="J87" s="4">
        <f t="shared" si="1"/>
        <v>30.524000000000001</v>
      </c>
    </row>
    <row r="88" spans="1:10">
      <c r="A88" s="1">
        <v>87</v>
      </c>
      <c r="B88" s="1">
        <v>174</v>
      </c>
      <c r="C88" s="1" t="s">
        <v>2022</v>
      </c>
      <c r="D88" s="1" t="s">
        <v>1945</v>
      </c>
      <c r="E88" s="1" t="s">
        <v>568</v>
      </c>
      <c r="F88" s="1" t="s">
        <v>763</v>
      </c>
      <c r="G88" s="2">
        <v>5.7800925925925929E-2</v>
      </c>
      <c r="H88" s="3" t="s">
        <v>2023</v>
      </c>
      <c r="I88" s="1">
        <v>1</v>
      </c>
      <c r="J88" s="4">
        <f t="shared" si="1"/>
        <v>30.506</v>
      </c>
    </row>
    <row r="89" spans="1:10">
      <c r="A89" s="1">
        <v>88</v>
      </c>
      <c r="B89" s="1">
        <v>161</v>
      </c>
      <c r="C89" s="1" t="s">
        <v>2024</v>
      </c>
      <c r="D89" s="1" t="s">
        <v>2025</v>
      </c>
      <c r="E89" s="1" t="s">
        <v>917</v>
      </c>
      <c r="F89" s="1" t="s">
        <v>103</v>
      </c>
      <c r="G89" s="2">
        <v>5.7812499999999996E-2</v>
      </c>
      <c r="H89" s="3" t="s">
        <v>2026</v>
      </c>
      <c r="I89" s="1">
        <v>14</v>
      </c>
      <c r="J89" s="4">
        <f t="shared" si="1"/>
        <v>30.498999999999999</v>
      </c>
    </row>
    <row r="90" spans="1:10">
      <c r="A90" s="1">
        <v>89</v>
      </c>
      <c r="B90" s="1">
        <v>209</v>
      </c>
      <c r="C90" s="1" t="s">
        <v>2027</v>
      </c>
      <c r="D90" s="1" t="s">
        <v>1900</v>
      </c>
      <c r="E90" s="1" t="s">
        <v>568</v>
      </c>
      <c r="F90" s="1" t="s">
        <v>134</v>
      </c>
      <c r="G90" s="2">
        <v>5.785879629629629E-2</v>
      </c>
      <c r="H90" s="3" t="s">
        <v>2028</v>
      </c>
      <c r="I90" s="1">
        <v>2</v>
      </c>
      <c r="J90" s="4">
        <f t="shared" si="1"/>
        <v>30.475000000000001</v>
      </c>
    </row>
    <row r="91" spans="1:10">
      <c r="A91" s="1">
        <v>90</v>
      </c>
      <c r="B91" s="1">
        <v>14</v>
      </c>
      <c r="C91" s="1" t="s">
        <v>2029</v>
      </c>
      <c r="D91" s="1" t="s">
        <v>1938</v>
      </c>
      <c r="E91" s="1" t="s">
        <v>568</v>
      </c>
      <c r="F91" s="1" t="s">
        <v>19</v>
      </c>
      <c r="G91" s="2">
        <v>5.7962962962962959E-2</v>
      </c>
      <c r="H91" s="3" t="s">
        <v>2030</v>
      </c>
      <c r="I91" s="1">
        <v>36</v>
      </c>
      <c r="J91" s="4">
        <f t="shared" si="1"/>
        <v>30.42</v>
      </c>
    </row>
    <row r="92" spans="1:10">
      <c r="A92" s="1">
        <v>91</v>
      </c>
      <c r="B92" s="1">
        <v>37</v>
      </c>
      <c r="C92" s="1" t="s">
        <v>294</v>
      </c>
      <c r="D92" s="1" t="s">
        <v>1945</v>
      </c>
      <c r="E92" s="1" t="s">
        <v>568</v>
      </c>
      <c r="F92" s="1" t="s">
        <v>93</v>
      </c>
      <c r="G92" s="2">
        <v>5.7962962962962959E-2</v>
      </c>
      <c r="H92" s="3" t="s">
        <v>2030</v>
      </c>
      <c r="I92" s="1">
        <v>11</v>
      </c>
      <c r="J92" s="4">
        <f t="shared" si="1"/>
        <v>30.42</v>
      </c>
    </row>
    <row r="93" spans="1:10">
      <c r="A93" s="1">
        <v>92</v>
      </c>
      <c r="B93" s="1">
        <v>44</v>
      </c>
      <c r="C93" s="1" t="s">
        <v>230</v>
      </c>
      <c r="D93" s="1" t="s">
        <v>1945</v>
      </c>
      <c r="E93" s="1" t="s">
        <v>568</v>
      </c>
      <c r="F93" s="1" t="s">
        <v>106</v>
      </c>
      <c r="G93" s="2">
        <v>5.8217592592592592E-2</v>
      </c>
      <c r="H93" s="3" t="s">
        <v>202</v>
      </c>
      <c r="I93" s="1">
        <v>10</v>
      </c>
      <c r="J93" s="4">
        <f t="shared" si="1"/>
        <v>30.286999999999999</v>
      </c>
    </row>
    <row r="94" spans="1:10">
      <c r="A94" s="1">
        <v>93</v>
      </c>
      <c r="B94" s="1">
        <v>49</v>
      </c>
      <c r="C94" s="1" t="s">
        <v>2031</v>
      </c>
      <c r="D94" s="1" t="s">
        <v>1930</v>
      </c>
      <c r="E94" s="1" t="s">
        <v>568</v>
      </c>
      <c r="F94" s="1" t="s">
        <v>35</v>
      </c>
      <c r="G94" s="2">
        <v>5.8298611111111114E-2</v>
      </c>
      <c r="H94" s="3" t="s">
        <v>2032</v>
      </c>
      <c r="I94" s="1">
        <v>6</v>
      </c>
      <c r="J94" s="4">
        <f t="shared" si="1"/>
        <v>30.245000000000001</v>
      </c>
    </row>
    <row r="95" spans="1:10">
      <c r="A95" s="1">
        <v>94</v>
      </c>
      <c r="B95" s="1">
        <v>183</v>
      </c>
      <c r="C95" s="1" t="s">
        <v>2033</v>
      </c>
      <c r="D95" s="1" t="s">
        <v>1930</v>
      </c>
      <c r="E95" s="1" t="s">
        <v>568</v>
      </c>
      <c r="F95" s="1" t="s">
        <v>134</v>
      </c>
      <c r="G95" s="2">
        <v>5.8321759259259261E-2</v>
      </c>
      <c r="H95" s="3" t="s">
        <v>2034</v>
      </c>
      <c r="I95" s="1">
        <v>3</v>
      </c>
      <c r="J95" s="4">
        <f t="shared" si="1"/>
        <v>30.233000000000001</v>
      </c>
    </row>
    <row r="96" spans="1:10">
      <c r="A96" s="1">
        <v>95</v>
      </c>
      <c r="B96" s="1">
        <v>57</v>
      </c>
      <c r="C96" s="1" t="s">
        <v>2035</v>
      </c>
      <c r="D96" s="1" t="s">
        <v>2036</v>
      </c>
      <c r="E96" s="1" t="s">
        <v>917</v>
      </c>
      <c r="F96" s="1" t="s">
        <v>93</v>
      </c>
      <c r="G96" s="2">
        <v>5.844907407407407E-2</v>
      </c>
      <c r="H96" s="3" t="s">
        <v>2037</v>
      </c>
      <c r="I96" s="1">
        <v>12</v>
      </c>
      <c r="J96" s="4">
        <f t="shared" si="1"/>
        <v>30.167000000000002</v>
      </c>
    </row>
    <row r="97" spans="1:10">
      <c r="A97" s="1">
        <v>96</v>
      </c>
      <c r="B97" s="1">
        <v>121</v>
      </c>
      <c r="C97" s="1" t="s">
        <v>2038</v>
      </c>
      <c r="D97" s="1" t="s">
        <v>1982</v>
      </c>
      <c r="E97" s="1" t="s">
        <v>478</v>
      </c>
      <c r="F97" s="1" t="s">
        <v>19</v>
      </c>
      <c r="G97" s="2">
        <v>5.8912037037037034E-2</v>
      </c>
      <c r="H97" s="3" t="s">
        <v>2039</v>
      </c>
      <c r="I97" s="1">
        <v>37</v>
      </c>
      <c r="J97" s="4">
        <f t="shared" si="1"/>
        <v>29.93</v>
      </c>
    </row>
    <row r="98" spans="1:10">
      <c r="A98" s="1">
        <v>97</v>
      </c>
      <c r="B98" s="1">
        <v>90</v>
      </c>
      <c r="C98" s="1" t="s">
        <v>2040</v>
      </c>
      <c r="D98" s="1" t="s">
        <v>2041</v>
      </c>
      <c r="E98" s="1" t="s">
        <v>914</v>
      </c>
      <c r="F98" s="1" t="s">
        <v>268</v>
      </c>
      <c r="G98" s="2">
        <v>5.8981481481481489E-2</v>
      </c>
      <c r="H98" s="3" t="s">
        <v>2042</v>
      </c>
      <c r="I98" s="1">
        <v>6</v>
      </c>
      <c r="J98" s="4">
        <f t="shared" si="1"/>
        <v>29.895</v>
      </c>
    </row>
    <row r="99" spans="1:10">
      <c r="A99" s="1">
        <v>98</v>
      </c>
      <c r="B99" s="1">
        <v>56</v>
      </c>
      <c r="C99" s="1" t="s">
        <v>323</v>
      </c>
      <c r="D99" s="1" t="s">
        <v>2043</v>
      </c>
      <c r="E99" s="1" t="s">
        <v>1010</v>
      </c>
      <c r="F99" s="1" t="s">
        <v>93</v>
      </c>
      <c r="G99" s="2">
        <v>5.950231481481482E-2</v>
      </c>
      <c r="H99" s="3" t="s">
        <v>2044</v>
      </c>
      <c r="I99" s="1">
        <v>13</v>
      </c>
      <c r="J99" s="4">
        <f t="shared" si="1"/>
        <v>29.632999999999999</v>
      </c>
    </row>
    <row r="100" spans="1:10">
      <c r="A100" s="1">
        <v>99</v>
      </c>
      <c r="B100" s="1">
        <v>175</v>
      </c>
      <c r="C100" s="1" t="s">
        <v>2045</v>
      </c>
      <c r="D100" s="1" t="s">
        <v>1945</v>
      </c>
      <c r="E100" s="1" t="s">
        <v>568</v>
      </c>
      <c r="F100" s="1" t="s">
        <v>174</v>
      </c>
      <c r="G100" s="2">
        <v>5.9525462962962961E-2</v>
      </c>
      <c r="H100" s="3" t="s">
        <v>2046</v>
      </c>
      <c r="I100" s="1">
        <v>3</v>
      </c>
      <c r="J100" s="4">
        <f t="shared" si="1"/>
        <v>29.622</v>
      </c>
    </row>
    <row r="101" spans="1:10">
      <c r="A101" s="1">
        <v>100</v>
      </c>
      <c r="B101" s="1">
        <v>179</v>
      </c>
      <c r="C101" s="1" t="s">
        <v>2047</v>
      </c>
      <c r="D101" s="1" t="s">
        <v>1930</v>
      </c>
      <c r="E101" s="1" t="s">
        <v>568</v>
      </c>
      <c r="F101" s="1" t="s">
        <v>134</v>
      </c>
      <c r="G101" s="2">
        <v>5.9537037037037034E-2</v>
      </c>
      <c r="H101" s="3" t="s">
        <v>221</v>
      </c>
      <c r="I101" s="1">
        <v>4</v>
      </c>
      <c r="J101" s="4">
        <f t="shared" si="1"/>
        <v>29.616</v>
      </c>
    </row>
    <row r="102" spans="1:10">
      <c r="A102" s="1">
        <v>101</v>
      </c>
      <c r="B102" s="1">
        <v>60</v>
      </c>
      <c r="C102" s="1" t="s">
        <v>2048</v>
      </c>
      <c r="D102" s="1" t="s">
        <v>1919</v>
      </c>
      <c r="E102" s="1" t="s">
        <v>1097</v>
      </c>
      <c r="F102" s="1" t="s">
        <v>19</v>
      </c>
      <c r="G102" s="2">
        <v>5.9687500000000004E-2</v>
      </c>
      <c r="H102" s="3" t="s">
        <v>2049</v>
      </c>
      <c r="I102" s="1">
        <v>38</v>
      </c>
      <c r="J102" s="4">
        <f t="shared" si="1"/>
        <v>29.541</v>
      </c>
    </row>
    <row r="103" spans="1:10">
      <c r="A103" s="1">
        <v>102</v>
      </c>
      <c r="B103" s="1">
        <v>261</v>
      </c>
      <c r="C103" s="1" t="s">
        <v>2050</v>
      </c>
      <c r="D103" s="1" t="s">
        <v>1837</v>
      </c>
      <c r="E103" s="1" t="s">
        <v>125</v>
      </c>
      <c r="F103" s="1" t="s">
        <v>126</v>
      </c>
      <c r="G103" s="2">
        <v>5.9695370370370371E-2</v>
      </c>
      <c r="H103" s="3" t="s">
        <v>2051</v>
      </c>
      <c r="I103" s="1">
        <v>1</v>
      </c>
      <c r="J103" s="4">
        <f t="shared" si="1"/>
        <v>29.536999999999999</v>
      </c>
    </row>
    <row r="104" spans="1:10">
      <c r="A104" s="1">
        <v>103</v>
      </c>
      <c r="B104" s="1">
        <v>103</v>
      </c>
      <c r="C104" s="1" t="s">
        <v>334</v>
      </c>
      <c r="D104" s="1" t="s">
        <v>1964</v>
      </c>
      <c r="E104" s="1" t="s">
        <v>914</v>
      </c>
      <c r="F104" s="1" t="s">
        <v>93</v>
      </c>
      <c r="G104" s="2">
        <v>5.9745370370370372E-2</v>
      </c>
      <c r="H104" s="3" t="s">
        <v>2052</v>
      </c>
      <c r="I104" s="1">
        <v>14</v>
      </c>
      <c r="J104" s="4">
        <f t="shared" si="1"/>
        <v>29.513000000000002</v>
      </c>
    </row>
    <row r="105" spans="1:10">
      <c r="A105" s="1">
        <v>104</v>
      </c>
      <c r="B105" s="1">
        <v>106</v>
      </c>
      <c r="C105" s="1" t="s">
        <v>292</v>
      </c>
      <c r="D105" s="1" t="s">
        <v>1964</v>
      </c>
      <c r="E105" s="1" t="s">
        <v>914</v>
      </c>
      <c r="F105" s="1" t="s">
        <v>19</v>
      </c>
      <c r="G105" s="2">
        <v>5.9756944444444439E-2</v>
      </c>
      <c r="H105" s="3" t="s">
        <v>2053</v>
      </c>
      <c r="I105" s="1">
        <v>39</v>
      </c>
      <c r="J105" s="4">
        <f t="shared" si="1"/>
        <v>29.507000000000001</v>
      </c>
    </row>
    <row r="106" spans="1:10">
      <c r="A106" s="1">
        <v>105</v>
      </c>
      <c r="B106" s="1">
        <v>195</v>
      </c>
      <c r="C106" s="1" t="s">
        <v>299</v>
      </c>
      <c r="D106" s="1" t="s">
        <v>1974</v>
      </c>
      <c r="E106" s="1" t="s">
        <v>914</v>
      </c>
      <c r="F106" s="1" t="s">
        <v>174</v>
      </c>
      <c r="G106" s="2">
        <v>5.9849537037037041E-2</v>
      </c>
      <c r="H106" s="3" t="s">
        <v>2054</v>
      </c>
      <c r="I106" s="1">
        <v>4</v>
      </c>
      <c r="J106" s="4">
        <f t="shared" si="1"/>
        <v>29.460999999999999</v>
      </c>
    </row>
    <row r="107" spans="1:10">
      <c r="A107" s="1">
        <v>106</v>
      </c>
      <c r="B107" s="1">
        <v>98</v>
      </c>
      <c r="C107" s="1" t="s">
        <v>2055</v>
      </c>
      <c r="D107" s="1" t="s">
        <v>2056</v>
      </c>
      <c r="E107" s="1" t="s">
        <v>914</v>
      </c>
      <c r="F107" s="1" t="s">
        <v>93</v>
      </c>
      <c r="G107" s="2">
        <v>6.0150462962962968E-2</v>
      </c>
      <c r="H107" s="3" t="s">
        <v>2057</v>
      </c>
      <c r="I107" s="1">
        <v>15</v>
      </c>
      <c r="J107" s="4">
        <f t="shared" si="1"/>
        <v>29.314</v>
      </c>
    </row>
    <row r="108" spans="1:10">
      <c r="A108" s="1">
        <v>107</v>
      </c>
      <c r="B108" s="1">
        <v>116</v>
      </c>
      <c r="C108" s="1" t="s">
        <v>2058</v>
      </c>
      <c r="D108" s="1" t="s">
        <v>1910</v>
      </c>
      <c r="E108" s="1" t="s">
        <v>568</v>
      </c>
      <c r="F108" s="1" t="s">
        <v>35</v>
      </c>
      <c r="G108" s="2">
        <v>6.0277777777777784E-2</v>
      </c>
      <c r="H108" s="3" t="s">
        <v>2059</v>
      </c>
      <c r="I108" s="1">
        <v>7</v>
      </c>
      <c r="J108" s="4">
        <f t="shared" si="1"/>
        <v>29.251999999999999</v>
      </c>
    </row>
    <row r="109" spans="1:10">
      <c r="A109" s="1">
        <v>108</v>
      </c>
      <c r="B109" s="1">
        <v>117</v>
      </c>
      <c r="C109" s="1" t="s">
        <v>2060</v>
      </c>
      <c r="D109" s="1" t="s">
        <v>1910</v>
      </c>
      <c r="E109" s="1" t="s">
        <v>568</v>
      </c>
      <c r="F109" s="1" t="s">
        <v>35</v>
      </c>
      <c r="G109" s="2">
        <v>6.0277777777777784E-2</v>
      </c>
      <c r="H109" s="3" t="s">
        <v>2059</v>
      </c>
      <c r="I109" s="1">
        <v>8</v>
      </c>
      <c r="J109" s="4">
        <f t="shared" si="1"/>
        <v>29.251999999999999</v>
      </c>
    </row>
    <row r="110" spans="1:10">
      <c r="A110" s="1">
        <v>109</v>
      </c>
      <c r="B110" s="1">
        <v>210</v>
      </c>
      <c r="C110" s="1" t="s">
        <v>2061</v>
      </c>
      <c r="D110" s="1" t="s">
        <v>1900</v>
      </c>
      <c r="E110" s="1" t="s">
        <v>568</v>
      </c>
      <c r="F110" s="1" t="s">
        <v>134</v>
      </c>
      <c r="G110" s="2">
        <v>6.0381944444444446E-2</v>
      </c>
      <c r="H110" s="3" t="s">
        <v>2062</v>
      </c>
      <c r="I110" s="1">
        <v>5</v>
      </c>
      <c r="J110" s="4">
        <f t="shared" si="1"/>
        <v>29.202000000000002</v>
      </c>
    </row>
    <row r="111" spans="1:10">
      <c r="A111" s="1">
        <v>110</v>
      </c>
      <c r="B111" s="1">
        <v>68</v>
      </c>
      <c r="C111" s="1" t="s">
        <v>2063</v>
      </c>
      <c r="D111" s="1" t="s">
        <v>1891</v>
      </c>
      <c r="E111" s="1" t="s">
        <v>917</v>
      </c>
      <c r="F111" s="1" t="s">
        <v>35</v>
      </c>
      <c r="G111" s="2">
        <v>6.0486111111111109E-2</v>
      </c>
      <c r="H111" s="3" t="s">
        <v>2064</v>
      </c>
      <c r="I111" s="1">
        <v>9</v>
      </c>
      <c r="J111" s="4">
        <f t="shared" si="1"/>
        <v>29.151</v>
      </c>
    </row>
    <row r="112" spans="1:10">
      <c r="A112" s="1">
        <v>111</v>
      </c>
      <c r="B112" s="1">
        <v>190</v>
      </c>
      <c r="C112" s="1" t="s">
        <v>2065</v>
      </c>
      <c r="D112" s="1" t="s">
        <v>1891</v>
      </c>
      <c r="E112" s="1" t="s">
        <v>917</v>
      </c>
      <c r="F112" s="1" t="s">
        <v>134</v>
      </c>
      <c r="G112" s="2">
        <v>6.0486111111111109E-2</v>
      </c>
      <c r="H112" s="3" t="s">
        <v>2064</v>
      </c>
      <c r="I112" s="1">
        <v>6</v>
      </c>
      <c r="J112" s="4">
        <f t="shared" si="1"/>
        <v>29.151</v>
      </c>
    </row>
    <row r="113" spans="1:10">
      <c r="A113" s="1">
        <v>112</v>
      </c>
      <c r="B113" s="1">
        <v>191</v>
      </c>
      <c r="C113" s="1" t="s">
        <v>2066</v>
      </c>
      <c r="D113" s="1" t="s">
        <v>1891</v>
      </c>
      <c r="E113" s="1" t="s">
        <v>917</v>
      </c>
      <c r="F113" s="1" t="s">
        <v>2067</v>
      </c>
      <c r="G113" s="2">
        <v>6.0486111111111109E-2</v>
      </c>
      <c r="H113" s="3" t="s">
        <v>2064</v>
      </c>
      <c r="I113" s="1">
        <v>1</v>
      </c>
      <c r="J113" s="4">
        <f t="shared" si="1"/>
        <v>29.151</v>
      </c>
    </row>
    <row r="114" spans="1:10">
      <c r="A114" s="1">
        <v>113</v>
      </c>
      <c r="B114" s="1">
        <v>20</v>
      </c>
      <c r="C114" s="1" t="s">
        <v>2068</v>
      </c>
      <c r="D114" s="1" t="s">
        <v>1915</v>
      </c>
      <c r="E114" s="1" t="s">
        <v>568</v>
      </c>
      <c r="F114" s="1" t="s">
        <v>19</v>
      </c>
      <c r="G114" s="2">
        <v>6.0567129629629624E-2</v>
      </c>
      <c r="H114" s="3" t="s">
        <v>2069</v>
      </c>
      <c r="I114" s="1">
        <v>40</v>
      </c>
      <c r="J114" s="4">
        <f t="shared" si="1"/>
        <v>29.111999999999998</v>
      </c>
    </row>
    <row r="115" spans="1:10">
      <c r="A115" s="1">
        <v>114</v>
      </c>
      <c r="B115" s="1">
        <v>128</v>
      </c>
      <c r="C115" s="1" t="s">
        <v>2070</v>
      </c>
      <c r="D115" s="1" t="s">
        <v>1960</v>
      </c>
      <c r="E115" s="1" t="s">
        <v>478</v>
      </c>
      <c r="F115" s="1" t="s">
        <v>214</v>
      </c>
      <c r="G115" s="2">
        <v>6.1041666666666661E-2</v>
      </c>
      <c r="H115" s="3" t="s">
        <v>2071</v>
      </c>
      <c r="I115" s="1">
        <v>2</v>
      </c>
      <c r="J115" s="4">
        <f t="shared" si="1"/>
        <v>28.885999999999999</v>
      </c>
    </row>
    <row r="116" spans="1:10">
      <c r="A116" s="1">
        <v>115</v>
      </c>
      <c r="B116" s="1">
        <v>23</v>
      </c>
      <c r="C116" s="1" t="s">
        <v>155</v>
      </c>
      <c r="D116" s="1" t="s">
        <v>1979</v>
      </c>
      <c r="E116" s="1" t="s">
        <v>914</v>
      </c>
      <c r="F116" s="1" t="s">
        <v>106</v>
      </c>
      <c r="G116" s="2">
        <v>6.1099537037037042E-2</v>
      </c>
      <c r="H116" s="3" t="s">
        <v>2072</v>
      </c>
      <c r="I116" s="1">
        <v>11</v>
      </c>
      <c r="J116" s="4">
        <f t="shared" si="1"/>
        <v>28.859000000000002</v>
      </c>
    </row>
    <row r="117" spans="1:10">
      <c r="A117" s="1">
        <v>116</v>
      </c>
      <c r="B117" s="1">
        <v>88</v>
      </c>
      <c r="C117" s="1" t="s">
        <v>175</v>
      </c>
      <c r="D117" s="1" t="s">
        <v>2041</v>
      </c>
      <c r="E117" s="1" t="s">
        <v>914</v>
      </c>
      <c r="F117" s="1" t="s">
        <v>19</v>
      </c>
      <c r="G117" s="2">
        <v>6.1168981481481477E-2</v>
      </c>
      <c r="H117" s="3" t="s">
        <v>238</v>
      </c>
      <c r="I117" s="1">
        <v>41</v>
      </c>
      <c r="J117" s="4">
        <f t="shared" si="1"/>
        <v>28.826000000000001</v>
      </c>
    </row>
    <row r="118" spans="1:10">
      <c r="A118" s="1">
        <v>117</v>
      </c>
      <c r="B118" s="1">
        <v>75</v>
      </c>
      <c r="C118" s="1" t="s">
        <v>2073</v>
      </c>
      <c r="D118" s="1" t="s">
        <v>1974</v>
      </c>
      <c r="E118" s="1" t="s">
        <v>914</v>
      </c>
      <c r="F118" s="1" t="s">
        <v>268</v>
      </c>
      <c r="G118" s="2">
        <v>6.1307870370370367E-2</v>
      </c>
      <c r="H118" s="3" t="s">
        <v>2074</v>
      </c>
      <c r="I118" s="1">
        <v>7</v>
      </c>
      <c r="J118" s="4">
        <f t="shared" si="1"/>
        <v>28.760999999999999</v>
      </c>
    </row>
    <row r="119" spans="1:10">
      <c r="A119" s="1">
        <v>118</v>
      </c>
      <c r="B119" s="1">
        <v>196</v>
      </c>
      <c r="C119" s="1" t="s">
        <v>2075</v>
      </c>
      <c r="D119" s="1" t="s">
        <v>1974</v>
      </c>
      <c r="E119" s="1" t="s">
        <v>914</v>
      </c>
      <c r="F119" s="1" t="s">
        <v>763</v>
      </c>
      <c r="G119" s="2">
        <v>6.1342592592592594E-2</v>
      </c>
      <c r="H119" s="3" t="s">
        <v>2076</v>
      </c>
      <c r="I119" s="1">
        <v>2</v>
      </c>
      <c r="J119" s="4">
        <f t="shared" si="1"/>
        <v>28.744</v>
      </c>
    </row>
    <row r="120" spans="1:10">
      <c r="A120" s="1">
        <v>119</v>
      </c>
      <c r="B120" s="1">
        <v>204</v>
      </c>
      <c r="C120" s="1" t="s">
        <v>2077</v>
      </c>
      <c r="D120" s="1" t="s">
        <v>1960</v>
      </c>
      <c r="E120" s="1" t="s">
        <v>478</v>
      </c>
      <c r="F120" s="1" t="s">
        <v>103</v>
      </c>
      <c r="G120" s="2">
        <v>6.1678240740740742E-2</v>
      </c>
      <c r="H120" s="3" t="s">
        <v>2078</v>
      </c>
      <c r="I120" s="1">
        <v>15</v>
      </c>
      <c r="J120" s="4">
        <f t="shared" si="1"/>
        <v>28.588000000000001</v>
      </c>
    </row>
    <row r="121" spans="1:10">
      <c r="A121" s="1">
        <v>120</v>
      </c>
      <c r="B121" s="1">
        <v>52</v>
      </c>
      <c r="C121" s="1" t="s">
        <v>2079</v>
      </c>
      <c r="D121" s="1" t="s">
        <v>1930</v>
      </c>
      <c r="E121" s="1" t="s">
        <v>568</v>
      </c>
      <c r="F121" s="1" t="s">
        <v>35</v>
      </c>
      <c r="G121" s="2">
        <v>6.1689814814814815E-2</v>
      </c>
      <c r="H121" s="3" t="s">
        <v>2080</v>
      </c>
      <c r="I121" s="1">
        <v>10</v>
      </c>
      <c r="J121" s="4">
        <f t="shared" si="1"/>
        <v>28.582999999999998</v>
      </c>
    </row>
    <row r="122" spans="1:10">
      <c r="A122" s="1">
        <v>121</v>
      </c>
      <c r="B122" s="1">
        <v>240</v>
      </c>
      <c r="C122" s="1" t="s">
        <v>2081</v>
      </c>
      <c r="D122" s="1" t="s">
        <v>653</v>
      </c>
      <c r="E122" s="1" t="s">
        <v>125</v>
      </c>
      <c r="F122" s="1" t="s">
        <v>181</v>
      </c>
      <c r="G122" s="2">
        <v>6.2141203703703705E-2</v>
      </c>
      <c r="H122" s="3" t="s">
        <v>2082</v>
      </c>
      <c r="I122" s="1">
        <v>3</v>
      </c>
      <c r="J122" s="4">
        <f t="shared" si="1"/>
        <v>28.375</v>
      </c>
    </row>
    <row r="123" spans="1:10">
      <c r="A123" s="1">
        <v>122</v>
      </c>
      <c r="B123" s="1">
        <v>180</v>
      </c>
      <c r="C123" s="1" t="s">
        <v>2083</v>
      </c>
      <c r="D123" s="1" t="s">
        <v>1930</v>
      </c>
      <c r="E123" s="1" t="s">
        <v>568</v>
      </c>
      <c r="F123" s="1" t="s">
        <v>134</v>
      </c>
      <c r="G123" s="2">
        <v>6.2245370370370368E-2</v>
      </c>
      <c r="H123" s="3" t="s">
        <v>2084</v>
      </c>
      <c r="I123" s="1">
        <v>7</v>
      </c>
      <c r="J123" s="4">
        <f t="shared" si="1"/>
        <v>28.327000000000002</v>
      </c>
    </row>
    <row r="124" spans="1:10">
      <c r="A124" s="1">
        <v>123</v>
      </c>
      <c r="B124" s="1">
        <v>182</v>
      </c>
      <c r="C124" s="1" t="s">
        <v>2085</v>
      </c>
      <c r="D124" s="1" t="s">
        <v>1930</v>
      </c>
      <c r="E124" s="1" t="s">
        <v>568</v>
      </c>
      <c r="F124" s="1" t="s">
        <v>134</v>
      </c>
      <c r="G124" s="2">
        <v>6.2245370370370368E-2</v>
      </c>
      <c r="H124" s="3" t="s">
        <v>2084</v>
      </c>
      <c r="I124" s="1">
        <v>8</v>
      </c>
      <c r="J124" s="4">
        <f t="shared" si="1"/>
        <v>28.327000000000002</v>
      </c>
    </row>
    <row r="125" spans="1:10">
      <c r="A125" s="1">
        <v>124</v>
      </c>
      <c r="B125" s="1">
        <v>177</v>
      </c>
      <c r="C125" s="1" t="s">
        <v>2086</v>
      </c>
      <c r="D125" s="1" t="s">
        <v>1930</v>
      </c>
      <c r="E125" s="1" t="s">
        <v>568</v>
      </c>
      <c r="F125" s="1" t="s">
        <v>134</v>
      </c>
      <c r="G125" s="2">
        <v>6.2256944444444441E-2</v>
      </c>
      <c r="H125" s="3" t="s">
        <v>2087</v>
      </c>
      <c r="I125" s="1">
        <v>9</v>
      </c>
      <c r="J125" s="4">
        <f t="shared" si="1"/>
        <v>28.321999999999999</v>
      </c>
    </row>
    <row r="126" spans="1:10">
      <c r="A126" s="1">
        <v>125</v>
      </c>
      <c r="B126" s="1">
        <v>89</v>
      </c>
      <c r="C126" s="1" t="s">
        <v>2088</v>
      </c>
      <c r="D126" s="1" t="s">
        <v>2041</v>
      </c>
      <c r="E126" s="1" t="s">
        <v>914</v>
      </c>
      <c r="F126" s="1" t="s">
        <v>93</v>
      </c>
      <c r="G126" s="2">
        <v>6.2407407407407411E-2</v>
      </c>
      <c r="H126" s="3" t="s">
        <v>2089</v>
      </c>
      <c r="I126" s="1">
        <v>16</v>
      </c>
      <c r="J126" s="4">
        <f t="shared" si="1"/>
        <v>28.254000000000001</v>
      </c>
    </row>
    <row r="127" spans="1:10">
      <c r="A127" s="1">
        <v>126</v>
      </c>
      <c r="B127" s="1">
        <v>77</v>
      </c>
      <c r="C127" s="1" t="s">
        <v>312</v>
      </c>
      <c r="D127" s="1" t="s">
        <v>1974</v>
      </c>
      <c r="E127" s="1" t="s">
        <v>914</v>
      </c>
      <c r="F127" s="1" t="s">
        <v>106</v>
      </c>
      <c r="G127" s="2">
        <v>6.2418981481481478E-2</v>
      </c>
      <c r="H127" s="3" t="s">
        <v>2090</v>
      </c>
      <c r="I127" s="1">
        <v>12</v>
      </c>
      <c r="J127" s="4">
        <f t="shared" si="1"/>
        <v>28.248999999999999</v>
      </c>
    </row>
    <row r="128" spans="1:10">
      <c r="A128" s="1">
        <v>127</v>
      </c>
      <c r="B128" s="1">
        <v>55</v>
      </c>
      <c r="C128" s="1" t="s">
        <v>2091</v>
      </c>
      <c r="D128" s="1" t="s">
        <v>2043</v>
      </c>
      <c r="E128" s="1" t="s">
        <v>1010</v>
      </c>
      <c r="F128" s="1" t="s">
        <v>93</v>
      </c>
      <c r="G128" s="2">
        <v>6.2465277777777772E-2</v>
      </c>
      <c r="H128" s="3" t="s">
        <v>2092</v>
      </c>
      <c r="I128" s="1">
        <v>17</v>
      </c>
      <c r="J128" s="4">
        <f t="shared" si="1"/>
        <v>28.228000000000002</v>
      </c>
    </row>
    <row r="129" spans="1:10">
      <c r="A129" s="1">
        <v>128</v>
      </c>
      <c r="B129" s="1">
        <v>30</v>
      </c>
      <c r="C129" s="1" t="s">
        <v>2093</v>
      </c>
      <c r="D129" s="1" t="s">
        <v>1945</v>
      </c>
      <c r="E129" s="1" t="s">
        <v>568</v>
      </c>
      <c r="F129" s="1" t="s">
        <v>106</v>
      </c>
      <c r="G129" s="2">
        <v>6.2592592592592589E-2</v>
      </c>
      <c r="H129" s="3" t="s">
        <v>2094</v>
      </c>
      <c r="I129" s="1">
        <v>13</v>
      </c>
      <c r="J129" s="4">
        <f t="shared" si="1"/>
        <v>28.17</v>
      </c>
    </row>
    <row r="130" spans="1:10">
      <c r="A130" s="1">
        <v>129</v>
      </c>
      <c r="B130" s="1">
        <v>272</v>
      </c>
      <c r="C130" s="1" t="s">
        <v>2095</v>
      </c>
      <c r="D130" s="1" t="s">
        <v>568</v>
      </c>
      <c r="E130" s="1" t="s">
        <v>125</v>
      </c>
      <c r="F130" s="1" t="s">
        <v>205</v>
      </c>
      <c r="G130" s="2">
        <v>6.2592592592592589E-2</v>
      </c>
      <c r="H130" s="3" t="s">
        <v>2094</v>
      </c>
      <c r="I130" s="1">
        <v>4</v>
      </c>
      <c r="J130" s="4">
        <f t="shared" si="1"/>
        <v>28.17</v>
      </c>
    </row>
    <row r="131" spans="1:10">
      <c r="A131" s="1">
        <v>130</v>
      </c>
      <c r="B131" s="1">
        <v>286</v>
      </c>
      <c r="C131" s="1" t="s">
        <v>2096</v>
      </c>
      <c r="D131" s="1" t="s">
        <v>2097</v>
      </c>
      <c r="E131" s="1" t="s">
        <v>125</v>
      </c>
      <c r="F131" s="1" t="s">
        <v>305</v>
      </c>
      <c r="G131" s="2">
        <v>6.2592592592592589E-2</v>
      </c>
      <c r="H131" s="3" t="s">
        <v>2094</v>
      </c>
      <c r="I131" s="1">
        <v>1</v>
      </c>
      <c r="J131" s="4">
        <f t="shared" ref="J131:J194" si="2">IFERROR(VALUE(H131),"")</f>
        <v>28.17</v>
      </c>
    </row>
    <row r="132" spans="1:10">
      <c r="A132" s="1">
        <v>131</v>
      </c>
      <c r="B132" s="1">
        <v>269</v>
      </c>
      <c r="C132" s="1" t="s">
        <v>2098</v>
      </c>
      <c r="D132" s="1" t="s">
        <v>568</v>
      </c>
      <c r="E132" s="1" t="s">
        <v>125</v>
      </c>
      <c r="F132" s="1" t="s">
        <v>205</v>
      </c>
      <c r="G132" s="2">
        <v>6.2650462962962963E-2</v>
      </c>
      <c r="H132" s="3" t="s">
        <v>248</v>
      </c>
      <c r="I132" s="1">
        <v>5</v>
      </c>
      <c r="J132" s="4">
        <f t="shared" si="2"/>
        <v>28.143999999999998</v>
      </c>
    </row>
    <row r="133" spans="1:10">
      <c r="A133" s="1">
        <v>132</v>
      </c>
      <c r="B133" s="1">
        <v>163</v>
      </c>
      <c r="C133" s="1" t="s">
        <v>2099</v>
      </c>
      <c r="D133" s="1" t="s">
        <v>1915</v>
      </c>
      <c r="E133" s="1" t="s">
        <v>568</v>
      </c>
      <c r="F133" s="1" t="s">
        <v>134</v>
      </c>
      <c r="G133" s="2">
        <v>6.2743055555555552E-2</v>
      </c>
      <c r="H133" s="3" t="s">
        <v>2100</v>
      </c>
      <c r="I133" s="1">
        <v>10</v>
      </c>
      <c r="J133" s="4">
        <f t="shared" si="2"/>
        <v>28.103000000000002</v>
      </c>
    </row>
    <row r="134" spans="1:10">
      <c r="A134" s="1">
        <v>133</v>
      </c>
      <c r="B134" s="1">
        <v>105</v>
      </c>
      <c r="C134" s="1" t="s">
        <v>280</v>
      </c>
      <c r="D134" s="1" t="s">
        <v>1964</v>
      </c>
      <c r="E134" s="1" t="s">
        <v>914</v>
      </c>
      <c r="F134" s="1" t="s">
        <v>106</v>
      </c>
      <c r="G134" s="2">
        <v>6.295138888888889E-2</v>
      </c>
      <c r="H134" s="3" t="s">
        <v>2101</v>
      </c>
      <c r="I134" s="1">
        <v>14</v>
      </c>
      <c r="J134" s="4">
        <f t="shared" si="2"/>
        <v>28.01</v>
      </c>
    </row>
    <row r="135" spans="1:10">
      <c r="A135" s="1">
        <v>134</v>
      </c>
      <c r="B135" s="1">
        <v>187</v>
      </c>
      <c r="C135" s="1" t="s">
        <v>2102</v>
      </c>
      <c r="D135" s="1" t="s">
        <v>1919</v>
      </c>
      <c r="E135" s="1" t="s">
        <v>1097</v>
      </c>
      <c r="F135" s="1" t="s">
        <v>2067</v>
      </c>
      <c r="G135" s="2">
        <v>6.3101851851851853E-2</v>
      </c>
      <c r="H135" s="3" t="s">
        <v>2103</v>
      </c>
      <c r="I135" s="1">
        <v>2</v>
      </c>
      <c r="J135" s="4">
        <f t="shared" si="2"/>
        <v>27.943000000000001</v>
      </c>
    </row>
    <row r="136" spans="1:10">
      <c r="A136" s="1">
        <v>135</v>
      </c>
      <c r="B136" s="1">
        <v>232</v>
      </c>
      <c r="C136" s="1" t="s">
        <v>2104</v>
      </c>
      <c r="D136" s="1" t="s">
        <v>2105</v>
      </c>
      <c r="E136" s="1" t="s">
        <v>125</v>
      </c>
      <c r="F136" s="1" t="s">
        <v>205</v>
      </c>
      <c r="G136" s="2">
        <v>6.3217592592592589E-2</v>
      </c>
      <c r="H136" s="3" t="s">
        <v>2106</v>
      </c>
      <c r="I136" s="1">
        <v>6</v>
      </c>
      <c r="J136" s="4">
        <f t="shared" si="2"/>
        <v>27.891999999999999</v>
      </c>
    </row>
    <row r="137" spans="1:10">
      <c r="A137" s="1">
        <v>136</v>
      </c>
      <c r="B137" s="1">
        <v>250</v>
      </c>
      <c r="C137" s="1" t="s">
        <v>2107</v>
      </c>
      <c r="D137" s="1" t="s">
        <v>179</v>
      </c>
      <c r="E137" s="1" t="s">
        <v>125</v>
      </c>
      <c r="F137" s="1" t="s">
        <v>205</v>
      </c>
      <c r="G137" s="2">
        <v>6.3263888888888883E-2</v>
      </c>
      <c r="H137" s="3" t="s">
        <v>2108</v>
      </c>
      <c r="I137" s="1">
        <v>7</v>
      </c>
      <c r="J137" s="4">
        <f t="shared" si="2"/>
        <v>27.870999999999999</v>
      </c>
    </row>
    <row r="138" spans="1:10">
      <c r="A138" s="1">
        <v>137</v>
      </c>
      <c r="B138" s="1">
        <v>81</v>
      </c>
      <c r="C138" s="1" t="s">
        <v>2109</v>
      </c>
      <c r="D138" s="1" t="s">
        <v>1974</v>
      </c>
      <c r="E138" s="1" t="s">
        <v>914</v>
      </c>
      <c r="F138" s="1" t="s">
        <v>106</v>
      </c>
      <c r="G138" s="2">
        <v>6.3356481481481486E-2</v>
      </c>
      <c r="H138" s="3" t="s">
        <v>680</v>
      </c>
      <c r="I138" s="1">
        <v>15</v>
      </c>
      <c r="J138" s="4">
        <f t="shared" si="2"/>
        <v>27.831</v>
      </c>
    </row>
    <row r="139" spans="1:10">
      <c r="A139" s="1">
        <v>138</v>
      </c>
      <c r="B139" s="1">
        <v>39</v>
      </c>
      <c r="C139" s="1" t="s">
        <v>267</v>
      </c>
      <c r="D139" s="1" t="s">
        <v>1945</v>
      </c>
      <c r="E139" s="1" t="s">
        <v>568</v>
      </c>
      <c r="F139" s="1" t="s">
        <v>268</v>
      </c>
      <c r="G139" s="2">
        <v>6.3495370370370369E-2</v>
      </c>
      <c r="H139" s="3" t="s">
        <v>1406</v>
      </c>
      <c r="I139" s="1">
        <v>8</v>
      </c>
      <c r="J139" s="4">
        <f t="shared" si="2"/>
        <v>27.77</v>
      </c>
    </row>
    <row r="140" spans="1:10">
      <c r="A140" s="1">
        <v>139</v>
      </c>
      <c r="B140" s="1">
        <v>237</v>
      </c>
      <c r="C140" s="1" t="s">
        <v>2110</v>
      </c>
      <c r="D140" s="1" t="s">
        <v>653</v>
      </c>
      <c r="E140" s="1" t="s">
        <v>125</v>
      </c>
      <c r="F140" s="1" t="s">
        <v>205</v>
      </c>
      <c r="G140" s="2">
        <v>6.3703703703703707E-2</v>
      </c>
      <c r="H140" s="3" t="s">
        <v>2111</v>
      </c>
      <c r="I140" s="1">
        <v>8</v>
      </c>
      <c r="J140" s="4">
        <f t="shared" si="2"/>
        <v>27.678999999999998</v>
      </c>
    </row>
    <row r="141" spans="1:10">
      <c r="A141" s="1">
        <v>140</v>
      </c>
      <c r="B141" s="1">
        <v>16</v>
      </c>
      <c r="C141" s="1" t="s">
        <v>259</v>
      </c>
      <c r="D141" s="1" t="s">
        <v>1938</v>
      </c>
      <c r="E141" s="1" t="s">
        <v>568</v>
      </c>
      <c r="F141" s="1" t="s">
        <v>19</v>
      </c>
      <c r="G141" s="2">
        <v>6.3946759259259259E-2</v>
      </c>
      <c r="H141" s="3" t="s">
        <v>2112</v>
      </c>
      <c r="I141" s="1">
        <v>42</v>
      </c>
      <c r="J141" s="4">
        <f t="shared" si="2"/>
        <v>27.574000000000002</v>
      </c>
    </row>
    <row r="142" spans="1:10">
      <c r="A142" s="1">
        <v>141</v>
      </c>
      <c r="B142" s="1">
        <v>159</v>
      </c>
      <c r="C142" s="1" t="s">
        <v>2113</v>
      </c>
      <c r="D142" s="1" t="s">
        <v>1938</v>
      </c>
      <c r="E142" s="1" t="s">
        <v>568</v>
      </c>
      <c r="F142" s="1" t="s">
        <v>103</v>
      </c>
      <c r="G142" s="2">
        <v>6.3946759259259259E-2</v>
      </c>
      <c r="H142" s="3" t="s">
        <v>2112</v>
      </c>
      <c r="I142" s="1">
        <v>16</v>
      </c>
      <c r="J142" s="4">
        <f t="shared" si="2"/>
        <v>27.574000000000002</v>
      </c>
    </row>
    <row r="143" spans="1:10">
      <c r="A143" s="1">
        <v>142</v>
      </c>
      <c r="B143" s="1">
        <v>72</v>
      </c>
      <c r="C143" s="1" t="s">
        <v>2114</v>
      </c>
      <c r="D143" s="1" t="s">
        <v>2021</v>
      </c>
      <c r="E143" s="1" t="s">
        <v>1097</v>
      </c>
      <c r="F143" s="1" t="s">
        <v>268</v>
      </c>
      <c r="G143" s="2">
        <v>6.400462962962962E-2</v>
      </c>
      <c r="H143" s="3" t="s">
        <v>260</v>
      </c>
      <c r="I143" s="1">
        <v>9</v>
      </c>
      <c r="J143" s="4">
        <f t="shared" si="2"/>
        <v>27.548999999999999</v>
      </c>
    </row>
    <row r="144" spans="1:10">
      <c r="A144" s="1">
        <v>143</v>
      </c>
      <c r="B144" s="1">
        <v>193</v>
      </c>
      <c r="C144" s="1" t="s">
        <v>2115</v>
      </c>
      <c r="D144" s="1" t="s">
        <v>2021</v>
      </c>
      <c r="E144" s="1" t="s">
        <v>1097</v>
      </c>
      <c r="F144" s="1" t="s">
        <v>103</v>
      </c>
      <c r="G144" s="2">
        <v>6.400462962962962E-2</v>
      </c>
      <c r="H144" s="3" t="s">
        <v>260</v>
      </c>
      <c r="I144" s="1">
        <v>17</v>
      </c>
      <c r="J144" s="4">
        <f t="shared" si="2"/>
        <v>27.548999999999999</v>
      </c>
    </row>
    <row r="145" spans="1:10">
      <c r="A145" s="1">
        <v>144</v>
      </c>
      <c r="B145" s="1">
        <v>208</v>
      </c>
      <c r="C145" s="1" t="s">
        <v>2116</v>
      </c>
      <c r="D145" s="1" t="s">
        <v>1900</v>
      </c>
      <c r="E145" s="1" t="s">
        <v>568</v>
      </c>
      <c r="F145" s="1" t="s">
        <v>134</v>
      </c>
      <c r="G145" s="2">
        <v>6.4328703703703707E-2</v>
      </c>
      <c r="H145" s="3" t="s">
        <v>2117</v>
      </c>
      <c r="I145" s="1">
        <v>11</v>
      </c>
      <c r="J145" s="4">
        <f t="shared" si="2"/>
        <v>27.41</v>
      </c>
    </row>
    <row r="146" spans="1:10">
      <c r="A146" s="1">
        <v>145</v>
      </c>
      <c r="B146" s="1">
        <v>211</v>
      </c>
      <c r="C146" s="1" t="s">
        <v>2118</v>
      </c>
      <c r="D146" s="1" t="s">
        <v>1900</v>
      </c>
      <c r="E146" s="1" t="s">
        <v>568</v>
      </c>
      <c r="F146" s="1" t="s">
        <v>103</v>
      </c>
      <c r="G146" s="2">
        <v>6.4328703703703707E-2</v>
      </c>
      <c r="H146" s="3" t="s">
        <v>2117</v>
      </c>
      <c r="I146" s="1">
        <v>18</v>
      </c>
      <c r="J146" s="4">
        <f t="shared" si="2"/>
        <v>27.41</v>
      </c>
    </row>
    <row r="147" spans="1:10">
      <c r="A147" s="1">
        <v>146</v>
      </c>
      <c r="B147" s="1">
        <v>238</v>
      </c>
      <c r="C147" s="1" t="s">
        <v>2119</v>
      </c>
      <c r="D147" s="1" t="s">
        <v>653</v>
      </c>
      <c r="E147" s="1" t="s">
        <v>125</v>
      </c>
      <c r="F147" s="1" t="s">
        <v>297</v>
      </c>
      <c r="G147" s="2">
        <v>6.5347222222222223E-2</v>
      </c>
      <c r="H147" s="3" t="s">
        <v>285</v>
      </c>
      <c r="I147" s="1">
        <v>1</v>
      </c>
      <c r="J147" s="4">
        <f t="shared" si="2"/>
        <v>26.983000000000001</v>
      </c>
    </row>
    <row r="148" spans="1:10">
      <c r="A148" s="1">
        <v>147</v>
      </c>
      <c r="B148" s="1">
        <v>107</v>
      </c>
      <c r="C148" s="1" t="s">
        <v>2120</v>
      </c>
      <c r="D148" s="1" t="s">
        <v>1964</v>
      </c>
      <c r="E148" s="1" t="s">
        <v>914</v>
      </c>
      <c r="F148" s="1" t="s">
        <v>93</v>
      </c>
      <c r="G148" s="2">
        <v>6.5798611111111113E-2</v>
      </c>
      <c r="H148" s="3" t="s">
        <v>2121</v>
      </c>
      <c r="I148" s="1">
        <v>18</v>
      </c>
      <c r="J148" s="4">
        <f t="shared" si="2"/>
        <v>26.797999999999998</v>
      </c>
    </row>
    <row r="149" spans="1:10">
      <c r="A149" s="1">
        <v>148</v>
      </c>
      <c r="B149" s="1">
        <v>51</v>
      </c>
      <c r="C149" s="1" t="s">
        <v>2122</v>
      </c>
      <c r="D149" s="1" t="s">
        <v>1930</v>
      </c>
      <c r="E149" s="1" t="s">
        <v>568</v>
      </c>
      <c r="F149" s="1" t="s">
        <v>35</v>
      </c>
      <c r="G149" s="2">
        <v>6.5937499999999996E-2</v>
      </c>
      <c r="H149" s="3" t="s">
        <v>2123</v>
      </c>
      <c r="I149" s="1">
        <v>11</v>
      </c>
      <c r="J149" s="4">
        <f t="shared" si="2"/>
        <v>26.741</v>
      </c>
    </row>
    <row r="150" spans="1:10">
      <c r="A150" s="1">
        <v>149</v>
      </c>
      <c r="B150" s="1">
        <v>97</v>
      </c>
      <c r="C150" s="1" t="s">
        <v>331</v>
      </c>
      <c r="D150" s="1" t="s">
        <v>2056</v>
      </c>
      <c r="E150" s="1" t="s">
        <v>914</v>
      </c>
      <c r="F150" s="1" t="s">
        <v>268</v>
      </c>
      <c r="G150" s="2">
        <v>6.609953703703704E-2</v>
      </c>
      <c r="H150" s="3" t="s">
        <v>2124</v>
      </c>
      <c r="I150" s="1">
        <v>10</v>
      </c>
      <c r="J150" s="4">
        <f t="shared" si="2"/>
        <v>26.675999999999998</v>
      </c>
    </row>
    <row r="151" spans="1:10">
      <c r="A151" s="1">
        <v>150</v>
      </c>
      <c r="B151" s="1">
        <v>293</v>
      </c>
      <c r="C151" s="1" t="s">
        <v>2125</v>
      </c>
      <c r="D151" s="1" t="s">
        <v>179</v>
      </c>
      <c r="E151" s="1" t="s">
        <v>125</v>
      </c>
      <c r="F151" s="1" t="s">
        <v>181</v>
      </c>
      <c r="G151" s="2">
        <v>6.6435185185185194E-2</v>
      </c>
      <c r="H151" s="3" t="s">
        <v>2126</v>
      </c>
      <c r="I151" s="1">
        <v>4</v>
      </c>
      <c r="J151" s="4">
        <f t="shared" si="2"/>
        <v>26.541</v>
      </c>
    </row>
    <row r="152" spans="1:10">
      <c r="A152" s="1">
        <v>151</v>
      </c>
      <c r="B152" s="1">
        <v>99</v>
      </c>
      <c r="C152" s="1" t="s">
        <v>273</v>
      </c>
      <c r="D152" s="1" t="s">
        <v>2056</v>
      </c>
      <c r="E152" s="1" t="s">
        <v>914</v>
      </c>
      <c r="F152" s="1" t="s">
        <v>268</v>
      </c>
      <c r="G152" s="2">
        <v>6.6782407407407415E-2</v>
      </c>
      <c r="H152" s="3" t="s">
        <v>2127</v>
      </c>
      <c r="I152" s="1">
        <v>11</v>
      </c>
      <c r="J152" s="4">
        <f t="shared" si="2"/>
        <v>26.402999999999999</v>
      </c>
    </row>
    <row r="153" spans="1:10">
      <c r="A153" s="1">
        <v>152</v>
      </c>
      <c r="B153" s="1">
        <v>176</v>
      </c>
      <c r="C153" s="1" t="s">
        <v>318</v>
      </c>
      <c r="D153" s="1" t="s">
        <v>1930</v>
      </c>
      <c r="E153" s="1" t="s">
        <v>568</v>
      </c>
      <c r="F153" s="1" t="s">
        <v>103</v>
      </c>
      <c r="G153" s="2">
        <v>6.6932870370370365E-2</v>
      </c>
      <c r="H153" s="3" t="s">
        <v>2128</v>
      </c>
      <c r="I153" s="1">
        <v>19</v>
      </c>
      <c r="J153" s="4">
        <f t="shared" si="2"/>
        <v>26.344000000000001</v>
      </c>
    </row>
    <row r="154" spans="1:10">
      <c r="A154" s="1">
        <v>153</v>
      </c>
      <c r="B154" s="1">
        <v>109</v>
      </c>
      <c r="C154" s="1" t="s">
        <v>326</v>
      </c>
      <c r="D154" s="1" t="s">
        <v>1964</v>
      </c>
      <c r="E154" s="1" t="s">
        <v>914</v>
      </c>
      <c r="F154" s="1" t="s">
        <v>93</v>
      </c>
      <c r="G154" s="2">
        <v>6.7465277777777777E-2</v>
      </c>
      <c r="H154" s="3" t="s">
        <v>2129</v>
      </c>
      <c r="I154" s="1">
        <v>19</v>
      </c>
      <c r="J154" s="4">
        <f t="shared" si="2"/>
        <v>26.135999999999999</v>
      </c>
    </row>
    <row r="155" spans="1:10">
      <c r="A155" s="1">
        <v>154</v>
      </c>
      <c r="B155" s="1">
        <v>226</v>
      </c>
      <c r="C155" s="1" t="s">
        <v>2130</v>
      </c>
      <c r="D155" s="1" t="s">
        <v>2131</v>
      </c>
      <c r="E155" s="1" t="s">
        <v>744</v>
      </c>
      <c r="F155" s="1" t="s">
        <v>205</v>
      </c>
      <c r="G155" s="2">
        <v>6.7858796296296306E-2</v>
      </c>
      <c r="H155" s="3" t="s">
        <v>2132</v>
      </c>
      <c r="I155" s="1">
        <v>9</v>
      </c>
      <c r="J155" s="4">
        <f t="shared" si="2"/>
        <v>25.984000000000002</v>
      </c>
    </row>
    <row r="156" spans="1:10">
      <c r="A156" s="1">
        <v>155</v>
      </c>
      <c r="B156" s="1">
        <v>64</v>
      </c>
      <c r="C156" s="1" t="s">
        <v>2133</v>
      </c>
      <c r="D156" s="1" t="s">
        <v>1898</v>
      </c>
      <c r="E156" s="1" t="s">
        <v>998</v>
      </c>
      <c r="F156" s="1" t="s">
        <v>268</v>
      </c>
      <c r="G156" s="2">
        <v>6.7939814814814814E-2</v>
      </c>
      <c r="H156" s="3" t="s">
        <v>2134</v>
      </c>
      <c r="I156" s="1">
        <v>12</v>
      </c>
      <c r="J156" s="4">
        <f t="shared" si="2"/>
        <v>25.952999999999999</v>
      </c>
    </row>
    <row r="157" spans="1:10">
      <c r="A157" s="1">
        <v>156</v>
      </c>
      <c r="B157" s="1">
        <v>139</v>
      </c>
      <c r="C157" s="1" t="s">
        <v>2135</v>
      </c>
      <c r="D157" s="1" t="s">
        <v>1900</v>
      </c>
      <c r="E157" s="1" t="s">
        <v>568</v>
      </c>
      <c r="F157" s="1" t="s">
        <v>35</v>
      </c>
      <c r="G157" s="2">
        <v>6.8043981481481483E-2</v>
      </c>
      <c r="H157" s="3" t="s">
        <v>2136</v>
      </c>
      <c r="I157" s="1">
        <v>12</v>
      </c>
      <c r="J157" s="4">
        <f t="shared" si="2"/>
        <v>25.913</v>
      </c>
    </row>
    <row r="158" spans="1:10">
      <c r="A158" s="1">
        <v>157</v>
      </c>
      <c r="B158" s="1">
        <v>263</v>
      </c>
      <c r="C158" s="1" t="s">
        <v>2137</v>
      </c>
      <c r="D158" s="1" t="s">
        <v>568</v>
      </c>
      <c r="E158" s="1" t="s">
        <v>125</v>
      </c>
      <c r="F158" s="1" t="s">
        <v>126</v>
      </c>
      <c r="G158" s="2">
        <v>6.8206018518518527E-2</v>
      </c>
      <c r="H158" s="3" t="s">
        <v>2138</v>
      </c>
      <c r="I158" s="1">
        <v>2</v>
      </c>
      <c r="J158" s="4">
        <f t="shared" si="2"/>
        <v>25.852</v>
      </c>
    </row>
    <row r="159" spans="1:10">
      <c r="A159" s="1">
        <v>158</v>
      </c>
      <c r="B159" s="1">
        <v>185</v>
      </c>
      <c r="C159" s="1" t="s">
        <v>368</v>
      </c>
      <c r="D159" s="1" t="s">
        <v>2036</v>
      </c>
      <c r="E159" s="1" t="s">
        <v>917</v>
      </c>
      <c r="F159" s="1" t="s">
        <v>134</v>
      </c>
      <c r="G159" s="2">
        <v>6.9108796296296293E-2</v>
      </c>
      <c r="H159" s="3" t="s">
        <v>335</v>
      </c>
      <c r="I159" s="1">
        <v>12</v>
      </c>
      <c r="J159" s="4">
        <f t="shared" si="2"/>
        <v>25.513999999999999</v>
      </c>
    </row>
    <row r="160" spans="1:10">
      <c r="A160" s="1">
        <v>159</v>
      </c>
      <c r="B160" s="1">
        <v>233</v>
      </c>
      <c r="C160" s="1" t="s">
        <v>2139</v>
      </c>
      <c r="D160" s="1" t="s">
        <v>2105</v>
      </c>
      <c r="E160" s="1" t="s">
        <v>125</v>
      </c>
      <c r="F160" s="1" t="s">
        <v>181</v>
      </c>
      <c r="G160" s="2">
        <v>6.9340277777777778E-2</v>
      </c>
      <c r="H160" s="3" t="s">
        <v>2140</v>
      </c>
      <c r="I160" s="1">
        <v>5</v>
      </c>
      <c r="J160" s="4">
        <f t="shared" si="2"/>
        <v>25.428999999999998</v>
      </c>
    </row>
    <row r="161" spans="1:10">
      <c r="A161" s="1">
        <v>160</v>
      </c>
      <c r="B161" s="1">
        <v>230</v>
      </c>
      <c r="C161" s="1" t="s">
        <v>2141</v>
      </c>
      <c r="D161" s="1" t="s">
        <v>410</v>
      </c>
      <c r="E161" s="1" t="s">
        <v>125</v>
      </c>
      <c r="F161" s="1" t="s">
        <v>205</v>
      </c>
      <c r="G161" s="2">
        <v>6.958333333333333E-2</v>
      </c>
      <c r="H161" s="3" t="s">
        <v>2142</v>
      </c>
      <c r="I161" s="1">
        <v>10</v>
      </c>
      <c r="J161" s="4">
        <f t="shared" si="2"/>
        <v>25.34</v>
      </c>
    </row>
    <row r="162" spans="1:10">
      <c r="A162" s="1">
        <v>161</v>
      </c>
      <c r="B162" s="1">
        <v>71</v>
      </c>
      <c r="C162" s="1" t="s">
        <v>2143</v>
      </c>
      <c r="D162" s="1" t="s">
        <v>2144</v>
      </c>
      <c r="E162" s="1" t="s">
        <v>1010</v>
      </c>
      <c r="F162" s="1" t="s">
        <v>93</v>
      </c>
      <c r="G162" s="2">
        <v>7.0173611111111103E-2</v>
      </c>
      <c r="H162" s="3" t="s">
        <v>2145</v>
      </c>
      <c r="I162" s="1">
        <v>20</v>
      </c>
      <c r="J162" s="4">
        <f t="shared" si="2"/>
        <v>25.126999999999999</v>
      </c>
    </row>
    <row r="163" spans="1:10">
      <c r="A163" s="1">
        <v>162</v>
      </c>
      <c r="B163" s="1">
        <v>86</v>
      </c>
      <c r="C163" s="1" t="s">
        <v>405</v>
      </c>
      <c r="D163" s="1" t="s">
        <v>1974</v>
      </c>
      <c r="E163" s="1" t="s">
        <v>914</v>
      </c>
      <c r="F163" s="1" t="s">
        <v>106</v>
      </c>
      <c r="G163" s="2">
        <v>7.0555555555555552E-2</v>
      </c>
      <c r="H163" s="3" t="s">
        <v>2146</v>
      </c>
      <c r="I163" s="1">
        <v>16</v>
      </c>
      <c r="J163" s="4">
        <f t="shared" si="2"/>
        <v>24.991</v>
      </c>
    </row>
    <row r="164" spans="1:10">
      <c r="A164" s="1">
        <v>163</v>
      </c>
      <c r="B164" s="1">
        <v>87</v>
      </c>
      <c r="C164" s="1" t="s">
        <v>2147</v>
      </c>
      <c r="D164" s="1" t="s">
        <v>1974</v>
      </c>
      <c r="E164" s="1" t="s">
        <v>914</v>
      </c>
      <c r="F164" s="1" t="s">
        <v>106</v>
      </c>
      <c r="G164" s="2">
        <v>7.0555555555555552E-2</v>
      </c>
      <c r="H164" s="3" t="s">
        <v>2146</v>
      </c>
      <c r="I164" s="1">
        <v>17</v>
      </c>
      <c r="J164" s="4">
        <f t="shared" si="2"/>
        <v>24.991</v>
      </c>
    </row>
    <row r="165" spans="1:10">
      <c r="A165" s="1">
        <v>164</v>
      </c>
      <c r="B165" s="1">
        <v>126</v>
      </c>
      <c r="C165" s="1" t="s">
        <v>2148</v>
      </c>
      <c r="D165" s="1" t="s">
        <v>2149</v>
      </c>
      <c r="E165" s="1" t="s">
        <v>998</v>
      </c>
      <c r="F165" s="1" t="s">
        <v>93</v>
      </c>
      <c r="G165" s="2">
        <v>7.1215277777777766E-2</v>
      </c>
      <c r="H165" s="3" t="s">
        <v>2150</v>
      </c>
      <c r="I165" s="1">
        <v>21</v>
      </c>
      <c r="J165" s="4">
        <f t="shared" si="2"/>
        <v>24.759</v>
      </c>
    </row>
    <row r="166" spans="1:10">
      <c r="A166" s="1">
        <v>165</v>
      </c>
      <c r="B166" s="1">
        <v>127</v>
      </c>
      <c r="C166" s="1" t="s">
        <v>371</v>
      </c>
      <c r="D166" s="1" t="s">
        <v>2149</v>
      </c>
      <c r="E166" s="1" t="s">
        <v>998</v>
      </c>
      <c r="F166" s="1" t="s">
        <v>268</v>
      </c>
      <c r="G166" s="2">
        <v>7.1215277777777766E-2</v>
      </c>
      <c r="H166" s="3" t="s">
        <v>2150</v>
      </c>
      <c r="I166" s="1">
        <v>13</v>
      </c>
      <c r="J166" s="4">
        <f t="shared" si="2"/>
        <v>24.759</v>
      </c>
    </row>
    <row r="167" spans="1:10">
      <c r="A167" s="1">
        <v>166</v>
      </c>
      <c r="B167" s="1">
        <v>239</v>
      </c>
      <c r="C167" s="1" t="s">
        <v>349</v>
      </c>
      <c r="D167" s="1" t="s">
        <v>653</v>
      </c>
      <c r="E167" s="1" t="s">
        <v>125</v>
      </c>
      <c r="F167" s="1" t="s">
        <v>181</v>
      </c>
      <c r="G167" s="2">
        <v>7.1215277777777766E-2</v>
      </c>
      <c r="H167" s="3" t="s">
        <v>2150</v>
      </c>
      <c r="I167" s="1">
        <v>6</v>
      </c>
      <c r="J167" s="4">
        <f t="shared" si="2"/>
        <v>24.759</v>
      </c>
    </row>
    <row r="168" spans="1:10">
      <c r="A168" s="1">
        <v>167</v>
      </c>
      <c r="B168" s="1">
        <v>252</v>
      </c>
      <c r="C168" s="1" t="s">
        <v>2151</v>
      </c>
      <c r="D168" s="1" t="s">
        <v>179</v>
      </c>
      <c r="E168" s="1" t="s">
        <v>125</v>
      </c>
      <c r="F168" s="1" t="s">
        <v>205</v>
      </c>
      <c r="G168" s="2">
        <v>7.1215277777777766E-2</v>
      </c>
      <c r="H168" s="3" t="s">
        <v>2150</v>
      </c>
      <c r="I168" s="1">
        <v>11</v>
      </c>
      <c r="J168" s="4">
        <f t="shared" si="2"/>
        <v>24.759</v>
      </c>
    </row>
    <row r="169" spans="1:10">
      <c r="A169" s="1">
        <v>168</v>
      </c>
      <c r="B169" s="1">
        <v>257</v>
      </c>
      <c r="C169" s="1" t="s">
        <v>407</v>
      </c>
      <c r="D169" s="1" t="s">
        <v>179</v>
      </c>
      <c r="E169" s="1" t="s">
        <v>125</v>
      </c>
      <c r="F169" s="1" t="s">
        <v>205</v>
      </c>
      <c r="G169" s="2">
        <v>7.1215277777777766E-2</v>
      </c>
      <c r="H169" s="3" t="s">
        <v>2150</v>
      </c>
      <c r="I169" s="1">
        <v>12</v>
      </c>
      <c r="J169" s="4">
        <f t="shared" si="2"/>
        <v>24.759</v>
      </c>
    </row>
    <row r="170" spans="1:10">
      <c r="A170" s="1">
        <v>169</v>
      </c>
      <c r="B170" s="1">
        <v>288</v>
      </c>
      <c r="C170" s="1" t="s">
        <v>2152</v>
      </c>
      <c r="D170" s="1" t="s">
        <v>2153</v>
      </c>
      <c r="E170" s="1" t="s">
        <v>125</v>
      </c>
      <c r="F170" s="1" t="s">
        <v>305</v>
      </c>
      <c r="G170" s="2">
        <v>7.1238425925925927E-2</v>
      </c>
      <c r="H170" s="3" t="s">
        <v>2154</v>
      </c>
      <c r="I170" s="1">
        <v>2</v>
      </c>
      <c r="J170" s="4">
        <f t="shared" si="2"/>
        <v>24.751000000000001</v>
      </c>
    </row>
    <row r="171" spans="1:10">
      <c r="A171" s="1">
        <v>170</v>
      </c>
      <c r="B171" s="1">
        <v>283</v>
      </c>
      <c r="C171" s="1" t="s">
        <v>364</v>
      </c>
      <c r="D171" s="1" t="s">
        <v>288</v>
      </c>
      <c r="E171" s="1" t="s">
        <v>125</v>
      </c>
      <c r="F171" s="1" t="s">
        <v>205</v>
      </c>
      <c r="G171" s="2">
        <v>7.1909722222222222E-2</v>
      </c>
      <c r="H171" s="3" t="s">
        <v>1485</v>
      </c>
      <c r="I171" s="1">
        <v>13</v>
      </c>
      <c r="J171" s="4">
        <f t="shared" si="2"/>
        <v>24.52</v>
      </c>
    </row>
    <row r="172" spans="1:10">
      <c r="A172" s="1">
        <v>171</v>
      </c>
      <c r="B172" s="1">
        <v>274</v>
      </c>
      <c r="C172" s="1" t="s">
        <v>2155</v>
      </c>
      <c r="D172" s="1" t="s">
        <v>568</v>
      </c>
      <c r="E172" s="1" t="s">
        <v>125</v>
      </c>
      <c r="F172" s="1" t="s">
        <v>297</v>
      </c>
      <c r="G172" s="2">
        <v>7.1944444444444436E-2</v>
      </c>
      <c r="H172" s="3" t="s">
        <v>2156</v>
      </c>
      <c r="I172" s="1">
        <v>2</v>
      </c>
      <c r="J172" s="4">
        <f t="shared" si="2"/>
        <v>24.507999999999999</v>
      </c>
    </row>
    <row r="173" spans="1:10">
      <c r="A173" s="1">
        <v>172</v>
      </c>
      <c r="B173" s="1">
        <v>234</v>
      </c>
      <c r="C173" s="1" t="s">
        <v>2157</v>
      </c>
      <c r="D173" s="1" t="s">
        <v>653</v>
      </c>
      <c r="E173" s="1" t="s">
        <v>125</v>
      </c>
      <c r="F173" s="1" t="s">
        <v>205</v>
      </c>
      <c r="G173" s="2">
        <v>7.1956018518518516E-2</v>
      </c>
      <c r="H173" s="3" t="s">
        <v>2158</v>
      </c>
      <c r="I173" s="1">
        <v>14</v>
      </c>
      <c r="J173" s="4">
        <f t="shared" si="2"/>
        <v>24.504999999999999</v>
      </c>
    </row>
    <row r="174" spans="1:10">
      <c r="A174" s="1">
        <v>173</v>
      </c>
      <c r="B174" s="1">
        <v>199</v>
      </c>
      <c r="C174" s="1" t="s">
        <v>2159</v>
      </c>
      <c r="D174" s="1" t="s">
        <v>1910</v>
      </c>
      <c r="E174" s="1" t="s">
        <v>568</v>
      </c>
      <c r="F174" s="1" t="s">
        <v>134</v>
      </c>
      <c r="G174" s="2">
        <v>7.1990740740740744E-2</v>
      </c>
      <c r="H174" s="3" t="s">
        <v>2160</v>
      </c>
      <c r="I174" s="1">
        <v>13</v>
      </c>
      <c r="J174" s="4">
        <f t="shared" si="2"/>
        <v>24.492999999999999</v>
      </c>
    </row>
    <row r="175" spans="1:10">
      <c r="A175" s="1">
        <v>174</v>
      </c>
      <c r="B175" s="1">
        <v>201</v>
      </c>
      <c r="C175" s="1" t="s">
        <v>2161</v>
      </c>
      <c r="D175" s="1" t="s">
        <v>1910</v>
      </c>
      <c r="E175" s="1" t="s">
        <v>568</v>
      </c>
      <c r="F175" s="1" t="s">
        <v>134</v>
      </c>
      <c r="G175" s="2">
        <v>7.1990740740740744E-2</v>
      </c>
      <c r="H175" s="3" t="s">
        <v>2160</v>
      </c>
      <c r="I175" s="1">
        <v>14</v>
      </c>
      <c r="J175" s="4">
        <f t="shared" si="2"/>
        <v>24.492999999999999</v>
      </c>
    </row>
    <row r="176" spans="1:10">
      <c r="A176" s="1">
        <v>175</v>
      </c>
      <c r="B176" s="1">
        <v>80</v>
      </c>
      <c r="C176" s="1" t="s">
        <v>2162</v>
      </c>
      <c r="D176" s="1" t="s">
        <v>1974</v>
      </c>
      <c r="E176" s="1" t="s">
        <v>914</v>
      </c>
      <c r="F176" s="1" t="s">
        <v>268</v>
      </c>
      <c r="G176" s="2">
        <v>7.2164351851851841E-2</v>
      </c>
      <c r="H176" s="3" t="s">
        <v>2163</v>
      </c>
      <c r="I176" s="1">
        <v>14</v>
      </c>
      <c r="J176" s="4">
        <f t="shared" si="2"/>
        <v>24.434000000000001</v>
      </c>
    </row>
    <row r="177" spans="1:10">
      <c r="A177" s="1">
        <v>176</v>
      </c>
      <c r="B177" s="1">
        <v>172</v>
      </c>
      <c r="C177" s="1" t="s">
        <v>2164</v>
      </c>
      <c r="D177" s="1" t="s">
        <v>1945</v>
      </c>
      <c r="E177" s="1" t="s">
        <v>568</v>
      </c>
      <c r="F177" s="1" t="s">
        <v>174</v>
      </c>
      <c r="G177" s="2">
        <v>7.2210648148148149E-2</v>
      </c>
      <c r="H177" s="3" t="s">
        <v>2165</v>
      </c>
      <c r="I177" s="1">
        <v>5</v>
      </c>
      <c r="J177" s="4">
        <f t="shared" si="2"/>
        <v>24.417999999999999</v>
      </c>
    </row>
    <row r="178" spans="1:10">
      <c r="A178" s="1">
        <v>177</v>
      </c>
      <c r="B178" s="1">
        <v>262</v>
      </c>
      <c r="C178" s="1" t="s">
        <v>2166</v>
      </c>
      <c r="D178" s="1" t="s">
        <v>568</v>
      </c>
      <c r="E178" s="1" t="s">
        <v>125</v>
      </c>
      <c r="F178" s="1" t="s">
        <v>205</v>
      </c>
      <c r="G178" s="2">
        <v>7.2222222222222229E-2</v>
      </c>
      <c r="H178" s="3" t="s">
        <v>2167</v>
      </c>
      <c r="I178" s="1">
        <v>15</v>
      </c>
      <c r="J178" s="4">
        <f t="shared" si="2"/>
        <v>24.414000000000001</v>
      </c>
    </row>
    <row r="179" spans="1:10">
      <c r="A179" s="1">
        <v>178</v>
      </c>
      <c r="B179" s="1">
        <v>231</v>
      </c>
      <c r="C179" s="1" t="s">
        <v>2168</v>
      </c>
      <c r="D179" s="1" t="s">
        <v>410</v>
      </c>
      <c r="E179" s="1" t="s">
        <v>125</v>
      </c>
      <c r="F179" s="1" t="s">
        <v>181</v>
      </c>
      <c r="G179" s="2">
        <v>7.2245370370370363E-2</v>
      </c>
      <c r="H179" s="3" t="s">
        <v>2169</v>
      </c>
      <c r="I179" s="1">
        <v>7</v>
      </c>
      <c r="J179" s="4">
        <f t="shared" si="2"/>
        <v>24.405999999999999</v>
      </c>
    </row>
    <row r="180" spans="1:10">
      <c r="A180" s="1">
        <v>179</v>
      </c>
      <c r="B180" s="1">
        <v>266</v>
      </c>
      <c r="C180" s="1" t="s">
        <v>358</v>
      </c>
      <c r="D180" s="1" t="s">
        <v>568</v>
      </c>
      <c r="E180" s="1" t="s">
        <v>125</v>
      </c>
      <c r="F180" s="1" t="s">
        <v>205</v>
      </c>
      <c r="G180" s="2">
        <v>7.255787037037037E-2</v>
      </c>
      <c r="H180" s="3" t="s">
        <v>2170</v>
      </c>
      <c r="I180" s="1">
        <v>16</v>
      </c>
      <c r="J180" s="4">
        <f t="shared" si="2"/>
        <v>24.300999999999998</v>
      </c>
    </row>
    <row r="181" spans="1:10">
      <c r="A181" s="1">
        <v>180</v>
      </c>
      <c r="B181" s="1">
        <v>24</v>
      </c>
      <c r="C181" s="1" t="s">
        <v>2171</v>
      </c>
      <c r="D181" s="1" t="s">
        <v>1979</v>
      </c>
      <c r="E181" s="1" t="s">
        <v>914</v>
      </c>
      <c r="F181" s="1" t="s">
        <v>106</v>
      </c>
      <c r="G181" s="2">
        <v>7.2743055555555561E-2</v>
      </c>
      <c r="H181" s="3" t="s">
        <v>2172</v>
      </c>
      <c r="I181" s="1">
        <v>18</v>
      </c>
      <c r="J181" s="4">
        <f t="shared" si="2"/>
        <v>24.239000000000001</v>
      </c>
    </row>
    <row r="182" spans="1:10">
      <c r="A182" s="1">
        <v>181</v>
      </c>
      <c r="B182" s="1">
        <v>74</v>
      </c>
      <c r="C182" s="1" t="s">
        <v>2173</v>
      </c>
      <c r="D182" s="1" t="s">
        <v>2174</v>
      </c>
      <c r="E182" s="1" t="s">
        <v>917</v>
      </c>
      <c r="F182" s="1" t="s">
        <v>106</v>
      </c>
      <c r="G182" s="2">
        <v>7.3055555555555554E-2</v>
      </c>
      <c r="H182" s="3" t="s">
        <v>2175</v>
      </c>
      <c r="I182" s="1">
        <v>19</v>
      </c>
      <c r="J182" s="4">
        <f t="shared" si="2"/>
        <v>24.135999999999999</v>
      </c>
    </row>
    <row r="183" spans="1:10">
      <c r="A183" s="1">
        <v>182</v>
      </c>
      <c r="B183" s="1">
        <v>278</v>
      </c>
      <c r="C183" s="1" t="s">
        <v>2176</v>
      </c>
      <c r="D183" s="1" t="s">
        <v>2177</v>
      </c>
      <c r="E183" s="1" t="s">
        <v>125</v>
      </c>
      <c r="F183" s="1" t="s">
        <v>181</v>
      </c>
      <c r="G183" s="2">
        <v>7.3055555555555554E-2</v>
      </c>
      <c r="H183" s="3" t="s">
        <v>2175</v>
      </c>
      <c r="I183" s="1">
        <v>8</v>
      </c>
      <c r="J183" s="4">
        <f t="shared" si="2"/>
        <v>24.135999999999999</v>
      </c>
    </row>
    <row r="184" spans="1:10">
      <c r="A184" s="1">
        <v>183</v>
      </c>
      <c r="B184" s="1">
        <v>42</v>
      </c>
      <c r="C184" s="1" t="s">
        <v>418</v>
      </c>
      <c r="D184" s="1" t="s">
        <v>1945</v>
      </c>
      <c r="E184" s="1" t="s">
        <v>568</v>
      </c>
      <c r="F184" s="1" t="s">
        <v>106</v>
      </c>
      <c r="G184" s="2">
        <v>7.3067129629629635E-2</v>
      </c>
      <c r="H184" s="3" t="s">
        <v>2178</v>
      </c>
      <c r="I184" s="1">
        <v>20</v>
      </c>
      <c r="J184" s="4">
        <f t="shared" si="2"/>
        <v>24.132000000000001</v>
      </c>
    </row>
    <row r="185" spans="1:10">
      <c r="A185" s="1">
        <v>184</v>
      </c>
      <c r="B185" s="1">
        <v>277</v>
      </c>
      <c r="C185" s="1" t="s">
        <v>2179</v>
      </c>
      <c r="D185" s="1" t="s">
        <v>2180</v>
      </c>
      <c r="E185" s="1" t="s">
        <v>125</v>
      </c>
      <c r="F185" s="1" t="s">
        <v>205</v>
      </c>
      <c r="G185" s="2">
        <v>7.3078703703703715E-2</v>
      </c>
      <c r="H185" s="3" t="s">
        <v>2181</v>
      </c>
      <c r="I185" s="1">
        <v>17</v>
      </c>
      <c r="J185" s="4">
        <f t="shared" si="2"/>
        <v>24.128</v>
      </c>
    </row>
    <row r="186" spans="1:10">
      <c r="A186" s="1">
        <v>185</v>
      </c>
      <c r="B186" s="1">
        <v>130</v>
      </c>
      <c r="C186" s="1" t="s">
        <v>2182</v>
      </c>
      <c r="D186" s="1" t="s">
        <v>2183</v>
      </c>
      <c r="E186" s="1" t="s">
        <v>2184</v>
      </c>
      <c r="F186" s="1" t="s">
        <v>268</v>
      </c>
      <c r="G186" s="2">
        <v>7.3171296296296304E-2</v>
      </c>
      <c r="H186" s="3" t="s">
        <v>2185</v>
      </c>
      <c r="I186" s="1">
        <v>15</v>
      </c>
      <c r="J186" s="4">
        <f t="shared" si="2"/>
        <v>24.097999999999999</v>
      </c>
    </row>
    <row r="187" spans="1:10">
      <c r="A187" s="1">
        <v>186</v>
      </c>
      <c r="B187" s="1">
        <v>229</v>
      </c>
      <c r="C187" s="1" t="s">
        <v>2186</v>
      </c>
      <c r="D187" s="1" t="s">
        <v>410</v>
      </c>
      <c r="E187" s="1" t="s">
        <v>125</v>
      </c>
      <c r="F187" s="1" t="s">
        <v>297</v>
      </c>
      <c r="G187" s="2">
        <v>7.3171296296296304E-2</v>
      </c>
      <c r="H187" s="3" t="s">
        <v>2185</v>
      </c>
      <c r="I187" s="1">
        <v>3</v>
      </c>
      <c r="J187" s="4">
        <f t="shared" si="2"/>
        <v>24.097999999999999</v>
      </c>
    </row>
    <row r="188" spans="1:10">
      <c r="A188" s="1">
        <v>187</v>
      </c>
      <c r="B188" s="1">
        <v>282</v>
      </c>
      <c r="C188" s="1" t="s">
        <v>2187</v>
      </c>
      <c r="D188" s="1" t="s">
        <v>288</v>
      </c>
      <c r="E188" s="1" t="s">
        <v>125</v>
      </c>
      <c r="F188" s="1" t="s">
        <v>181</v>
      </c>
      <c r="G188" s="2">
        <v>7.3171296296296304E-2</v>
      </c>
      <c r="H188" s="3" t="s">
        <v>2185</v>
      </c>
      <c r="I188" s="1">
        <v>9</v>
      </c>
      <c r="J188" s="4">
        <f t="shared" si="2"/>
        <v>24.097999999999999</v>
      </c>
    </row>
    <row r="189" spans="1:10">
      <c r="A189" s="1">
        <v>188</v>
      </c>
      <c r="B189" s="1">
        <v>79</v>
      </c>
      <c r="C189" s="1" t="s">
        <v>2188</v>
      </c>
      <c r="D189" s="1" t="s">
        <v>1974</v>
      </c>
      <c r="E189" s="1" t="s">
        <v>914</v>
      </c>
      <c r="F189" s="1" t="s">
        <v>106</v>
      </c>
      <c r="G189" s="2">
        <v>7.3483796296296297E-2</v>
      </c>
      <c r="H189" s="3" t="s">
        <v>2189</v>
      </c>
      <c r="I189" s="1">
        <v>21</v>
      </c>
      <c r="J189" s="4">
        <f t="shared" si="2"/>
        <v>23.995000000000001</v>
      </c>
    </row>
    <row r="190" spans="1:10">
      <c r="A190" s="1">
        <v>189</v>
      </c>
      <c r="B190" s="1">
        <v>243</v>
      </c>
      <c r="C190" s="1" t="s">
        <v>2190</v>
      </c>
      <c r="D190" s="1" t="s">
        <v>2191</v>
      </c>
      <c r="E190" s="1" t="s">
        <v>744</v>
      </c>
      <c r="F190" s="1" t="s">
        <v>297</v>
      </c>
      <c r="G190" s="2">
        <v>7.3530092592592591E-2</v>
      </c>
      <c r="H190" s="3" t="s">
        <v>367</v>
      </c>
      <c r="I190" s="1">
        <v>4</v>
      </c>
      <c r="J190" s="4">
        <f t="shared" si="2"/>
        <v>23.98</v>
      </c>
    </row>
    <row r="191" spans="1:10">
      <c r="A191" s="1">
        <v>190</v>
      </c>
      <c r="B191" s="1">
        <v>186</v>
      </c>
      <c r="C191" s="1" t="s">
        <v>2192</v>
      </c>
      <c r="D191" s="1" t="s">
        <v>2036</v>
      </c>
      <c r="E191" s="1" t="s">
        <v>917</v>
      </c>
      <c r="F191" s="1" t="s">
        <v>103</v>
      </c>
      <c r="G191" s="2">
        <v>7.3576388888888886E-2</v>
      </c>
      <c r="H191" s="3" t="s">
        <v>2193</v>
      </c>
      <c r="I191" s="1">
        <v>20</v>
      </c>
      <c r="J191" s="4">
        <f t="shared" si="2"/>
        <v>23.965</v>
      </c>
    </row>
    <row r="192" spans="1:10">
      <c r="A192" s="1">
        <v>191</v>
      </c>
      <c r="B192" s="1">
        <v>82</v>
      </c>
      <c r="C192" s="1" t="s">
        <v>387</v>
      </c>
      <c r="D192" s="1" t="s">
        <v>1974</v>
      </c>
      <c r="E192" s="1" t="s">
        <v>914</v>
      </c>
      <c r="F192" s="1" t="s">
        <v>106</v>
      </c>
      <c r="G192" s="2">
        <v>7.4131944444444445E-2</v>
      </c>
      <c r="H192" s="3" t="s">
        <v>2194</v>
      </c>
      <c r="I192" s="1">
        <v>22</v>
      </c>
      <c r="J192" s="4">
        <f t="shared" si="2"/>
        <v>23.785</v>
      </c>
    </row>
    <row r="193" spans="1:10">
      <c r="A193" s="1">
        <v>192</v>
      </c>
      <c r="B193" s="1">
        <v>78</v>
      </c>
      <c r="C193" s="1" t="s">
        <v>2195</v>
      </c>
      <c r="D193" s="1" t="s">
        <v>1974</v>
      </c>
      <c r="E193" s="1" t="s">
        <v>914</v>
      </c>
      <c r="F193" s="1" t="s">
        <v>106</v>
      </c>
      <c r="G193" s="2">
        <v>7.4305555555555555E-2</v>
      </c>
      <c r="H193" s="3" t="s">
        <v>2196</v>
      </c>
      <c r="I193" s="1">
        <v>23</v>
      </c>
      <c r="J193" s="4">
        <f t="shared" si="2"/>
        <v>23.73</v>
      </c>
    </row>
    <row r="194" spans="1:10">
      <c r="A194" s="1">
        <v>193</v>
      </c>
      <c r="B194" s="1">
        <v>244</v>
      </c>
      <c r="C194" s="1" t="s">
        <v>2197</v>
      </c>
      <c r="D194" s="1" t="s">
        <v>2198</v>
      </c>
      <c r="E194" s="1" t="s">
        <v>125</v>
      </c>
      <c r="F194" s="1" t="s">
        <v>181</v>
      </c>
      <c r="G194" s="2">
        <v>7.4444444444444438E-2</v>
      </c>
      <c r="H194" s="3" t="s">
        <v>2199</v>
      </c>
      <c r="I194" s="1">
        <v>10</v>
      </c>
      <c r="J194" s="4">
        <f t="shared" si="2"/>
        <v>23.684999999999999</v>
      </c>
    </row>
    <row r="195" spans="1:10">
      <c r="A195" s="1">
        <v>194</v>
      </c>
      <c r="B195" s="1">
        <v>96</v>
      </c>
      <c r="C195" s="1" t="s">
        <v>2200</v>
      </c>
      <c r="D195" s="1" t="s">
        <v>2201</v>
      </c>
      <c r="E195" s="1" t="s">
        <v>2202</v>
      </c>
      <c r="F195" s="1" t="s">
        <v>106</v>
      </c>
      <c r="G195" s="2">
        <v>7.4467592592592599E-2</v>
      </c>
      <c r="H195" s="3" t="s">
        <v>2203</v>
      </c>
      <c r="I195" s="1">
        <v>24</v>
      </c>
      <c r="J195" s="4">
        <f t="shared" ref="J195:J244" si="3">IFERROR(VALUE(H195),"")</f>
        <v>23.678000000000001</v>
      </c>
    </row>
    <row r="196" spans="1:10">
      <c r="A196" s="1">
        <v>195</v>
      </c>
      <c r="B196" s="1">
        <v>169</v>
      </c>
      <c r="C196" s="1" t="s">
        <v>2204</v>
      </c>
      <c r="D196" s="1" t="s">
        <v>2205</v>
      </c>
      <c r="E196" s="1" t="s">
        <v>914</v>
      </c>
      <c r="F196" s="1" t="s">
        <v>19</v>
      </c>
      <c r="G196" s="2">
        <v>7.5023148148148144E-2</v>
      </c>
      <c r="H196" s="3" t="s">
        <v>2206</v>
      </c>
      <c r="I196" s="1">
        <v>43</v>
      </c>
      <c r="J196" s="4">
        <f t="shared" si="3"/>
        <v>23.503</v>
      </c>
    </row>
    <row r="197" spans="1:10">
      <c r="A197" s="1">
        <v>196</v>
      </c>
      <c r="B197" s="1">
        <v>25</v>
      </c>
      <c r="C197" s="1" t="s">
        <v>2207</v>
      </c>
      <c r="D197" s="1" t="s">
        <v>2205</v>
      </c>
      <c r="E197" s="1" t="s">
        <v>914</v>
      </c>
      <c r="F197" s="1" t="s">
        <v>268</v>
      </c>
      <c r="G197" s="2">
        <v>7.5034722222222225E-2</v>
      </c>
      <c r="H197" s="3" t="s">
        <v>2208</v>
      </c>
      <c r="I197" s="1">
        <v>16</v>
      </c>
      <c r="J197" s="4">
        <f t="shared" si="3"/>
        <v>23.498999999999999</v>
      </c>
    </row>
    <row r="198" spans="1:10">
      <c r="A198" s="1">
        <v>197</v>
      </c>
      <c r="B198" s="1">
        <v>27</v>
      </c>
      <c r="C198" s="1" t="s">
        <v>2209</v>
      </c>
      <c r="D198" s="1" t="s">
        <v>2205</v>
      </c>
      <c r="E198" s="1" t="s">
        <v>914</v>
      </c>
      <c r="F198" s="1" t="s">
        <v>106</v>
      </c>
      <c r="G198" s="2">
        <v>7.5034722222222225E-2</v>
      </c>
      <c r="H198" s="3" t="s">
        <v>2208</v>
      </c>
      <c r="I198" s="1">
        <v>25</v>
      </c>
      <c r="J198" s="4">
        <f t="shared" si="3"/>
        <v>23.498999999999999</v>
      </c>
    </row>
    <row r="199" spans="1:10">
      <c r="A199" s="1">
        <v>198</v>
      </c>
      <c r="B199" s="1">
        <v>85</v>
      </c>
      <c r="C199" s="1" t="s">
        <v>2210</v>
      </c>
      <c r="D199" s="1" t="s">
        <v>1974</v>
      </c>
      <c r="E199" s="1" t="s">
        <v>914</v>
      </c>
      <c r="F199" s="1" t="s">
        <v>268</v>
      </c>
      <c r="G199" s="2">
        <v>7.5034722222222225E-2</v>
      </c>
      <c r="H199" s="3" t="s">
        <v>2208</v>
      </c>
      <c r="I199" s="1">
        <v>17</v>
      </c>
      <c r="J199" s="4">
        <f t="shared" si="3"/>
        <v>23.498999999999999</v>
      </c>
    </row>
    <row r="200" spans="1:10">
      <c r="A200" s="1">
        <v>199</v>
      </c>
      <c r="B200" s="1">
        <v>168</v>
      </c>
      <c r="C200" s="1" t="s">
        <v>2211</v>
      </c>
      <c r="D200" s="1" t="s">
        <v>2205</v>
      </c>
      <c r="E200" s="1" t="s">
        <v>914</v>
      </c>
      <c r="F200" s="1" t="s">
        <v>174</v>
      </c>
      <c r="G200" s="2">
        <v>7.5034722222222225E-2</v>
      </c>
      <c r="H200" s="3" t="s">
        <v>2208</v>
      </c>
      <c r="I200" s="1">
        <v>6</v>
      </c>
      <c r="J200" s="4">
        <f t="shared" si="3"/>
        <v>23.498999999999999</v>
      </c>
    </row>
    <row r="201" spans="1:10">
      <c r="A201" s="1">
        <v>200</v>
      </c>
      <c r="B201" s="1">
        <v>236</v>
      </c>
      <c r="C201" s="1" t="s">
        <v>2212</v>
      </c>
      <c r="D201" s="1" t="s">
        <v>653</v>
      </c>
      <c r="E201" s="1" t="s">
        <v>125</v>
      </c>
      <c r="F201" s="1" t="s">
        <v>205</v>
      </c>
      <c r="G201" s="2">
        <v>7.5034722222222225E-2</v>
      </c>
      <c r="H201" s="3" t="s">
        <v>2208</v>
      </c>
      <c r="I201" s="1">
        <v>18</v>
      </c>
      <c r="J201" s="4">
        <f t="shared" si="3"/>
        <v>23.498999999999999</v>
      </c>
    </row>
    <row r="202" spans="1:10">
      <c r="A202" s="1">
        <v>201</v>
      </c>
      <c r="B202" s="1">
        <v>287</v>
      </c>
      <c r="C202" s="1" t="s">
        <v>2213</v>
      </c>
      <c r="D202" s="1" t="s">
        <v>653</v>
      </c>
      <c r="E202" s="1" t="s">
        <v>125</v>
      </c>
      <c r="F202" s="1" t="s">
        <v>305</v>
      </c>
      <c r="G202" s="2">
        <v>7.5034722222222225E-2</v>
      </c>
      <c r="H202" s="3" t="s">
        <v>2208</v>
      </c>
      <c r="I202" s="1">
        <v>3</v>
      </c>
      <c r="J202" s="4">
        <f t="shared" si="3"/>
        <v>23.498999999999999</v>
      </c>
    </row>
    <row r="203" spans="1:10">
      <c r="A203" s="1">
        <v>202</v>
      </c>
      <c r="B203" s="1">
        <v>285</v>
      </c>
      <c r="C203" s="1" t="s">
        <v>2214</v>
      </c>
      <c r="D203" s="1" t="s">
        <v>288</v>
      </c>
      <c r="E203" s="1" t="s">
        <v>125</v>
      </c>
      <c r="F203" s="1" t="s">
        <v>181</v>
      </c>
      <c r="G203" s="2">
        <v>7.5046296296296292E-2</v>
      </c>
      <c r="H203" s="3" t="s">
        <v>2215</v>
      </c>
      <c r="I203" s="1">
        <v>11</v>
      </c>
      <c r="J203" s="4">
        <f t="shared" si="3"/>
        <v>23.495000000000001</v>
      </c>
    </row>
    <row r="204" spans="1:10">
      <c r="A204" s="1">
        <v>203</v>
      </c>
      <c r="B204" s="1">
        <v>192</v>
      </c>
      <c r="C204" s="1" t="s">
        <v>2216</v>
      </c>
      <c r="D204" s="1" t="s">
        <v>2217</v>
      </c>
      <c r="E204" s="1" t="s">
        <v>917</v>
      </c>
      <c r="F204" s="1" t="s">
        <v>763</v>
      </c>
      <c r="G204" s="2">
        <v>7.6168981481481476E-2</v>
      </c>
      <c r="H204" s="3" t="s">
        <v>2218</v>
      </c>
      <c r="I204" s="1">
        <v>3</v>
      </c>
      <c r="J204" s="4">
        <f t="shared" si="3"/>
        <v>23.149000000000001</v>
      </c>
    </row>
    <row r="205" spans="1:10">
      <c r="A205" s="1">
        <v>204</v>
      </c>
      <c r="B205" s="1">
        <v>124</v>
      </c>
      <c r="C205" s="1" t="s">
        <v>2219</v>
      </c>
      <c r="D205" s="1" t="s">
        <v>1982</v>
      </c>
      <c r="E205" s="1" t="s">
        <v>478</v>
      </c>
      <c r="F205" s="1" t="s">
        <v>268</v>
      </c>
      <c r="G205" s="2">
        <v>7.6388888888888895E-2</v>
      </c>
      <c r="H205" s="3" t="s">
        <v>390</v>
      </c>
      <c r="I205" s="1">
        <v>18</v>
      </c>
      <c r="J205" s="4">
        <f t="shared" si="3"/>
        <v>23.082999999999998</v>
      </c>
    </row>
    <row r="206" spans="1:10">
      <c r="A206" s="1">
        <v>205</v>
      </c>
      <c r="B206" s="1">
        <v>255</v>
      </c>
      <c r="C206" s="1" t="s">
        <v>2220</v>
      </c>
      <c r="D206" s="1" t="s">
        <v>179</v>
      </c>
      <c r="E206" s="1" t="s">
        <v>125</v>
      </c>
      <c r="F206" s="1" t="s">
        <v>205</v>
      </c>
      <c r="G206" s="2">
        <v>7.6724537037037036E-2</v>
      </c>
      <c r="H206" s="3" t="s">
        <v>2221</v>
      </c>
      <c r="I206" s="1">
        <v>19</v>
      </c>
      <c r="J206" s="4">
        <f t="shared" si="3"/>
        <v>22.981999999999999</v>
      </c>
    </row>
    <row r="207" spans="1:10">
      <c r="A207" s="1">
        <v>206</v>
      </c>
      <c r="B207" s="1">
        <v>225</v>
      </c>
      <c r="C207" s="1" t="s">
        <v>2222</v>
      </c>
      <c r="D207" s="1" t="s">
        <v>2131</v>
      </c>
      <c r="E207" s="1" t="s">
        <v>744</v>
      </c>
      <c r="F207" s="1" t="s">
        <v>297</v>
      </c>
      <c r="G207" s="2">
        <v>7.6898148148148146E-2</v>
      </c>
      <c r="H207" s="3" t="s">
        <v>2223</v>
      </c>
      <c r="I207" s="1">
        <v>5</v>
      </c>
      <c r="J207" s="4">
        <f t="shared" si="3"/>
        <v>22.93</v>
      </c>
    </row>
    <row r="208" spans="1:10">
      <c r="A208" s="1">
        <v>207</v>
      </c>
      <c r="B208" s="1">
        <v>271</v>
      </c>
      <c r="C208" s="1" t="s">
        <v>398</v>
      </c>
      <c r="D208" s="1" t="s">
        <v>568</v>
      </c>
      <c r="E208" s="1" t="s">
        <v>125</v>
      </c>
      <c r="F208" s="1" t="s">
        <v>399</v>
      </c>
      <c r="G208" s="2">
        <v>7.829861111111111E-2</v>
      </c>
      <c r="H208" s="3" t="s">
        <v>2224</v>
      </c>
      <c r="I208" s="1">
        <v>1</v>
      </c>
      <c r="J208" s="4">
        <f t="shared" si="3"/>
        <v>22.52</v>
      </c>
    </row>
    <row r="209" spans="1:10">
      <c r="A209" s="1">
        <v>208</v>
      </c>
      <c r="B209" s="1">
        <v>270</v>
      </c>
      <c r="C209" s="1" t="s">
        <v>412</v>
      </c>
      <c r="D209" s="1" t="s">
        <v>568</v>
      </c>
      <c r="E209" s="1" t="s">
        <v>125</v>
      </c>
      <c r="F209" s="1" t="s">
        <v>205</v>
      </c>
      <c r="G209" s="2">
        <v>7.8472222222222221E-2</v>
      </c>
      <c r="H209" s="3" t="s">
        <v>2225</v>
      </c>
      <c r="I209" s="1">
        <v>20</v>
      </c>
      <c r="J209" s="4">
        <f t="shared" si="3"/>
        <v>22.47</v>
      </c>
    </row>
    <row r="210" spans="1:10">
      <c r="A210" s="1">
        <v>209</v>
      </c>
      <c r="B210" s="1">
        <v>281</v>
      </c>
      <c r="C210" s="1" t="s">
        <v>416</v>
      </c>
      <c r="D210" s="1" t="s">
        <v>288</v>
      </c>
      <c r="E210" s="1" t="s">
        <v>125</v>
      </c>
      <c r="F210" s="1" t="s">
        <v>181</v>
      </c>
      <c r="G210" s="2">
        <v>7.8472222222222221E-2</v>
      </c>
      <c r="H210" s="3" t="s">
        <v>2225</v>
      </c>
      <c r="I210" s="1">
        <v>12</v>
      </c>
      <c r="J210" s="4">
        <f t="shared" si="3"/>
        <v>22.47</v>
      </c>
    </row>
    <row r="211" spans="1:10">
      <c r="A211" s="1">
        <v>210</v>
      </c>
      <c r="B211" s="1">
        <v>264</v>
      </c>
      <c r="C211" s="1" t="s">
        <v>2226</v>
      </c>
      <c r="D211" s="1" t="s">
        <v>568</v>
      </c>
      <c r="E211" s="1" t="s">
        <v>125</v>
      </c>
      <c r="F211" s="1" t="s">
        <v>205</v>
      </c>
      <c r="G211" s="2">
        <v>8.0625000000000002E-2</v>
      </c>
      <c r="H211" s="3" t="s">
        <v>2227</v>
      </c>
      <c r="I211" s="1">
        <v>21</v>
      </c>
      <c r="J211" s="4">
        <f t="shared" si="3"/>
        <v>21.87</v>
      </c>
    </row>
    <row r="212" spans="1:10">
      <c r="A212" s="1">
        <v>211</v>
      </c>
      <c r="B212" s="1">
        <v>254</v>
      </c>
      <c r="C212" s="1" t="s">
        <v>2228</v>
      </c>
      <c r="D212" s="1" t="s">
        <v>179</v>
      </c>
      <c r="E212" s="1" t="s">
        <v>125</v>
      </c>
      <c r="F212" s="1" t="s">
        <v>181</v>
      </c>
      <c r="G212" s="2">
        <v>8.0868055555555554E-2</v>
      </c>
      <c r="H212" s="3" t="s">
        <v>2229</v>
      </c>
      <c r="I212" s="1">
        <v>13</v>
      </c>
      <c r="J212" s="4">
        <f t="shared" si="3"/>
        <v>21.803999999999998</v>
      </c>
    </row>
    <row r="213" spans="1:10">
      <c r="A213" s="1">
        <v>212</v>
      </c>
      <c r="B213" s="1">
        <v>108</v>
      </c>
      <c r="C213" s="1" t="s">
        <v>2230</v>
      </c>
      <c r="D213" s="1" t="s">
        <v>1964</v>
      </c>
      <c r="E213" s="1" t="s">
        <v>914</v>
      </c>
      <c r="F213" s="1" t="s">
        <v>106</v>
      </c>
      <c r="G213" s="2">
        <v>8.1527777777777768E-2</v>
      </c>
      <c r="H213" s="3" t="s">
        <v>2231</v>
      </c>
      <c r="I213" s="1">
        <v>26</v>
      </c>
      <c r="J213" s="4">
        <f t="shared" si="3"/>
        <v>21.628</v>
      </c>
    </row>
    <row r="214" spans="1:10">
      <c r="A214" s="1">
        <v>213</v>
      </c>
      <c r="B214" s="1">
        <v>198</v>
      </c>
      <c r="C214" s="1" t="s">
        <v>2232</v>
      </c>
      <c r="D214" s="1" t="s">
        <v>1964</v>
      </c>
      <c r="E214" s="1" t="s">
        <v>914</v>
      </c>
      <c r="F214" s="1" t="s">
        <v>763</v>
      </c>
      <c r="G214" s="2">
        <v>8.1539351851851849E-2</v>
      </c>
      <c r="H214" s="3" t="s">
        <v>2233</v>
      </c>
      <c r="I214" s="1">
        <v>4</v>
      </c>
      <c r="J214" s="4">
        <f t="shared" si="3"/>
        <v>21.625</v>
      </c>
    </row>
    <row r="215" spans="1:10">
      <c r="A215" s="1">
        <v>214</v>
      </c>
      <c r="B215" s="1">
        <v>251</v>
      </c>
      <c r="C215" s="1" t="s">
        <v>2234</v>
      </c>
      <c r="D215" s="1" t="s">
        <v>179</v>
      </c>
      <c r="E215" s="1" t="s">
        <v>125</v>
      </c>
      <c r="F215" s="1" t="s">
        <v>181</v>
      </c>
      <c r="G215" s="2">
        <v>8.1539351851851849E-2</v>
      </c>
      <c r="H215" s="3" t="s">
        <v>2233</v>
      </c>
      <c r="I215" s="1">
        <v>14</v>
      </c>
      <c r="J215" s="4">
        <f t="shared" si="3"/>
        <v>21.625</v>
      </c>
    </row>
    <row r="216" spans="1:10">
      <c r="A216" s="1">
        <v>215</v>
      </c>
      <c r="B216" s="1">
        <v>125</v>
      </c>
      <c r="C216" s="1" t="s">
        <v>2235</v>
      </c>
      <c r="D216" s="1" t="s">
        <v>2149</v>
      </c>
      <c r="E216" s="1" t="s">
        <v>998</v>
      </c>
      <c r="F216" s="1" t="s">
        <v>268</v>
      </c>
      <c r="G216" s="2">
        <v>8.2789351851851864E-2</v>
      </c>
      <c r="H216" s="3" t="s">
        <v>2236</v>
      </c>
      <c r="I216" s="1">
        <v>19</v>
      </c>
      <c r="J216" s="4">
        <f t="shared" si="3"/>
        <v>21.297999999999998</v>
      </c>
    </row>
    <row r="217" spans="1:10">
      <c r="A217" s="1">
        <v>216</v>
      </c>
      <c r="B217" s="1">
        <v>131</v>
      </c>
      <c r="C217" s="1" t="s">
        <v>2237</v>
      </c>
      <c r="D217" s="1" t="s">
        <v>2238</v>
      </c>
      <c r="E217" s="1" t="s">
        <v>478</v>
      </c>
      <c r="F217" s="1" t="s">
        <v>19</v>
      </c>
      <c r="G217" s="2">
        <v>8.340277777777777E-2</v>
      </c>
      <c r="H217" s="3" t="s">
        <v>2239</v>
      </c>
      <c r="I217" s="1">
        <v>44</v>
      </c>
      <c r="J217" s="4">
        <f t="shared" si="3"/>
        <v>21.140999999999998</v>
      </c>
    </row>
    <row r="218" spans="1:10">
      <c r="A218" s="1">
        <v>217</v>
      </c>
      <c r="B218" s="1">
        <v>132</v>
      </c>
      <c r="C218" s="1" t="s">
        <v>2240</v>
      </c>
      <c r="D218" s="1" t="s">
        <v>2238</v>
      </c>
      <c r="E218" s="1" t="s">
        <v>478</v>
      </c>
      <c r="F218" s="1" t="s">
        <v>93</v>
      </c>
      <c r="G218" s="2">
        <v>8.340277777777777E-2</v>
      </c>
      <c r="H218" s="3" t="s">
        <v>2239</v>
      </c>
      <c r="I218" s="1">
        <v>22</v>
      </c>
      <c r="J218" s="4">
        <f t="shared" si="3"/>
        <v>21.140999999999998</v>
      </c>
    </row>
    <row r="219" spans="1:10">
      <c r="A219" s="1">
        <v>218</v>
      </c>
      <c r="B219" s="1">
        <v>205</v>
      </c>
      <c r="C219" s="1" t="s">
        <v>2241</v>
      </c>
      <c r="D219" s="1" t="s">
        <v>2238</v>
      </c>
      <c r="E219" s="1" t="s">
        <v>478</v>
      </c>
      <c r="F219" s="1" t="s">
        <v>103</v>
      </c>
      <c r="G219" s="2">
        <v>8.340277777777777E-2</v>
      </c>
      <c r="H219" s="3" t="s">
        <v>2239</v>
      </c>
      <c r="I219" s="1">
        <v>21</v>
      </c>
      <c r="J219" s="4">
        <f t="shared" si="3"/>
        <v>21.140999999999998</v>
      </c>
    </row>
    <row r="220" spans="1:10">
      <c r="A220" s="1">
        <v>219</v>
      </c>
      <c r="B220" s="1">
        <v>133</v>
      </c>
      <c r="C220" s="1" t="s">
        <v>2242</v>
      </c>
      <c r="D220" s="1" t="s">
        <v>2238</v>
      </c>
      <c r="E220" s="1" t="s">
        <v>478</v>
      </c>
      <c r="F220" s="1" t="s">
        <v>19</v>
      </c>
      <c r="G220" s="2">
        <v>8.3414351851851851E-2</v>
      </c>
      <c r="H220" s="3" t="s">
        <v>2243</v>
      </c>
      <c r="I220" s="1">
        <v>45</v>
      </c>
      <c r="J220" s="4">
        <f t="shared" si="3"/>
        <v>21.138000000000002</v>
      </c>
    </row>
    <row r="221" spans="1:10">
      <c r="A221" s="1">
        <v>220</v>
      </c>
      <c r="B221" s="1">
        <v>292</v>
      </c>
      <c r="C221" s="1" t="s">
        <v>2244</v>
      </c>
      <c r="D221" s="1" t="s">
        <v>568</v>
      </c>
      <c r="E221" s="1" t="s">
        <v>125</v>
      </c>
      <c r="F221" s="1" t="s">
        <v>305</v>
      </c>
      <c r="G221" s="2">
        <v>8.3414351851851851E-2</v>
      </c>
      <c r="H221" s="3" t="s">
        <v>2243</v>
      </c>
      <c r="I221" s="1">
        <v>4</v>
      </c>
      <c r="J221" s="4">
        <f t="shared" si="3"/>
        <v>21.138000000000002</v>
      </c>
    </row>
    <row r="222" spans="1:10">
      <c r="A222" s="1">
        <v>221</v>
      </c>
      <c r="B222" s="1">
        <v>247</v>
      </c>
      <c r="C222" s="1" t="s">
        <v>2245</v>
      </c>
      <c r="D222" s="1" t="s">
        <v>2153</v>
      </c>
      <c r="E222" s="1" t="s">
        <v>125</v>
      </c>
      <c r="F222" s="1" t="s">
        <v>181</v>
      </c>
      <c r="G222" s="2">
        <v>8.369212962962963E-2</v>
      </c>
      <c r="H222" s="3" t="s">
        <v>2246</v>
      </c>
      <c r="I222" s="1">
        <v>15</v>
      </c>
      <c r="J222" s="4">
        <f t="shared" si="3"/>
        <v>21.068000000000001</v>
      </c>
    </row>
    <row r="223" spans="1:10">
      <c r="A223" s="1">
        <v>222</v>
      </c>
      <c r="B223" s="1">
        <v>279</v>
      </c>
      <c r="C223" s="1" t="s">
        <v>2247</v>
      </c>
      <c r="D223" s="1" t="s">
        <v>288</v>
      </c>
      <c r="E223" s="1" t="s">
        <v>125</v>
      </c>
      <c r="F223" s="1" t="s">
        <v>181</v>
      </c>
      <c r="G223" s="2">
        <v>8.4745370370370374E-2</v>
      </c>
      <c r="H223" s="3" t="s">
        <v>2248</v>
      </c>
      <c r="I223" s="1">
        <v>16</v>
      </c>
      <c r="J223" s="4">
        <f t="shared" si="3"/>
        <v>20.806000000000001</v>
      </c>
    </row>
    <row r="224" spans="1:10">
      <c r="A224" s="1">
        <v>223</v>
      </c>
      <c r="B224" s="1">
        <v>273</v>
      </c>
      <c r="C224" s="1" t="s">
        <v>2249</v>
      </c>
      <c r="D224" s="1" t="s">
        <v>568</v>
      </c>
      <c r="E224" s="1" t="s">
        <v>125</v>
      </c>
      <c r="F224" s="1" t="s">
        <v>181</v>
      </c>
      <c r="G224" s="2">
        <v>8.5879629629629625E-2</v>
      </c>
      <c r="H224" s="3" t="s">
        <v>2250</v>
      </c>
      <c r="I224" s="1">
        <v>17</v>
      </c>
      <c r="J224" s="4">
        <f t="shared" si="3"/>
        <v>20.532</v>
      </c>
    </row>
    <row r="225" spans="1:10">
      <c r="A225" s="1">
        <v>224</v>
      </c>
      <c r="B225" s="1">
        <v>284</v>
      </c>
      <c r="C225" s="1" t="s">
        <v>2251</v>
      </c>
      <c r="D225" s="1" t="s">
        <v>288</v>
      </c>
      <c r="E225" s="1" t="s">
        <v>125</v>
      </c>
      <c r="F225" s="1" t="s">
        <v>126</v>
      </c>
      <c r="G225" s="2">
        <v>8.790509259259259E-2</v>
      </c>
      <c r="H225" s="3" t="s">
        <v>2252</v>
      </c>
      <c r="I225" s="1">
        <v>3</v>
      </c>
      <c r="J225" s="4">
        <f t="shared" si="3"/>
        <v>20.059000000000001</v>
      </c>
    </row>
    <row r="226" spans="1:10">
      <c r="A226" s="1">
        <v>225</v>
      </c>
      <c r="B226" s="1">
        <v>31</v>
      </c>
      <c r="C226" s="1" t="s">
        <v>2253</v>
      </c>
      <c r="D226" s="1" t="s">
        <v>1945</v>
      </c>
      <c r="E226" s="1" t="s">
        <v>568</v>
      </c>
      <c r="F226" s="1" t="s">
        <v>106</v>
      </c>
      <c r="G226" s="2">
        <v>8.880787037037037E-2</v>
      </c>
      <c r="H226" s="3" t="s">
        <v>2254</v>
      </c>
      <c r="I226" s="1">
        <v>27</v>
      </c>
      <c r="J226" s="4">
        <f t="shared" si="3"/>
        <v>19.855</v>
      </c>
    </row>
    <row r="227" spans="1:10">
      <c r="A227" s="1">
        <v>226</v>
      </c>
      <c r="B227" s="1">
        <v>290</v>
      </c>
      <c r="C227" s="1" t="s">
        <v>2255</v>
      </c>
      <c r="D227" s="1" t="s">
        <v>179</v>
      </c>
      <c r="E227" s="1" t="s">
        <v>125</v>
      </c>
      <c r="F227" s="1" t="s">
        <v>347</v>
      </c>
      <c r="G227" s="2">
        <v>8.8819444444444451E-2</v>
      </c>
      <c r="H227" s="3" t="s">
        <v>2256</v>
      </c>
      <c r="I227" s="1">
        <v>1</v>
      </c>
      <c r="J227" s="4">
        <f t="shared" si="3"/>
        <v>19.852</v>
      </c>
    </row>
    <row r="228" spans="1:10">
      <c r="A228" s="1">
        <v>227</v>
      </c>
      <c r="B228" s="1">
        <v>258</v>
      </c>
      <c r="C228" s="1" t="s">
        <v>2257</v>
      </c>
      <c r="D228" s="1" t="s">
        <v>179</v>
      </c>
      <c r="E228" s="1" t="s">
        <v>125</v>
      </c>
      <c r="F228" s="1" t="s">
        <v>205</v>
      </c>
      <c r="G228" s="2">
        <v>8.8831018518518531E-2</v>
      </c>
      <c r="H228" s="3" t="s">
        <v>2258</v>
      </c>
      <c r="I228" s="1">
        <v>22</v>
      </c>
      <c r="J228" s="4">
        <f t="shared" si="3"/>
        <v>19.849</v>
      </c>
    </row>
    <row r="229" spans="1:10">
      <c r="A229" s="1">
        <v>228</v>
      </c>
      <c r="B229" s="1">
        <v>259</v>
      </c>
      <c r="C229" s="1" t="s">
        <v>2259</v>
      </c>
      <c r="D229" s="1" t="s">
        <v>179</v>
      </c>
      <c r="E229" s="1" t="s">
        <v>125</v>
      </c>
      <c r="F229" s="1" t="s">
        <v>205</v>
      </c>
      <c r="G229" s="2">
        <v>8.8831018518518531E-2</v>
      </c>
      <c r="H229" s="3" t="s">
        <v>2258</v>
      </c>
      <c r="I229" s="1">
        <v>23</v>
      </c>
      <c r="J229" s="4">
        <f t="shared" si="3"/>
        <v>19.849</v>
      </c>
    </row>
    <row r="230" spans="1:10">
      <c r="A230" s="1">
        <v>229</v>
      </c>
      <c r="B230" s="1">
        <v>245</v>
      </c>
      <c r="C230" s="1" t="s">
        <v>2260</v>
      </c>
      <c r="D230" s="1" t="s">
        <v>2198</v>
      </c>
      <c r="E230" s="1" t="s">
        <v>125</v>
      </c>
      <c r="F230" s="1" t="s">
        <v>205</v>
      </c>
      <c r="G230" s="2">
        <v>8.8854166666666665E-2</v>
      </c>
      <c r="H230" s="3" t="s">
        <v>2261</v>
      </c>
      <c r="I230" s="1">
        <v>24</v>
      </c>
      <c r="J230" s="4">
        <f t="shared" si="3"/>
        <v>19.844000000000001</v>
      </c>
    </row>
    <row r="231" spans="1:10">
      <c r="A231" s="1">
        <v>230</v>
      </c>
      <c r="B231" s="1">
        <v>45</v>
      </c>
      <c r="C231" s="1" t="s">
        <v>2262</v>
      </c>
      <c r="D231" s="1" t="s">
        <v>1945</v>
      </c>
      <c r="E231" s="1" t="s">
        <v>568</v>
      </c>
      <c r="F231" s="1" t="s">
        <v>268</v>
      </c>
      <c r="G231" s="2">
        <v>8.9097222222222217E-2</v>
      </c>
      <c r="H231" s="3" t="s">
        <v>2263</v>
      </c>
      <c r="I231" s="1">
        <v>20</v>
      </c>
      <c r="J231" s="4">
        <f t="shared" si="3"/>
        <v>19.79</v>
      </c>
    </row>
    <row r="232" spans="1:10">
      <c r="A232" s="1">
        <v>231</v>
      </c>
      <c r="B232" s="1">
        <v>41</v>
      </c>
      <c r="C232" s="1" t="s">
        <v>2264</v>
      </c>
      <c r="D232" s="1" t="s">
        <v>1945</v>
      </c>
      <c r="E232" s="1" t="s">
        <v>568</v>
      </c>
      <c r="F232" s="1" t="s">
        <v>19</v>
      </c>
      <c r="G232" s="2">
        <v>8.9108796296296297E-2</v>
      </c>
      <c r="H232" s="3" t="s">
        <v>432</v>
      </c>
      <c r="I232" s="1">
        <v>46</v>
      </c>
      <c r="J232" s="4">
        <f t="shared" si="3"/>
        <v>19.788</v>
      </c>
    </row>
    <row r="233" spans="1:10">
      <c r="A233" s="1">
        <v>232</v>
      </c>
      <c r="B233" s="1">
        <v>267</v>
      </c>
      <c r="C233" s="1" t="s">
        <v>422</v>
      </c>
      <c r="D233" s="1" t="s">
        <v>568</v>
      </c>
      <c r="E233" s="1" t="s">
        <v>125</v>
      </c>
      <c r="F233" s="1" t="s">
        <v>205</v>
      </c>
      <c r="G233" s="2">
        <v>9.194444444444444E-2</v>
      </c>
      <c r="H233" s="3" t="s">
        <v>2265</v>
      </c>
      <c r="I233" s="1">
        <v>25</v>
      </c>
      <c r="J233" s="4">
        <f t="shared" si="3"/>
        <v>19.177</v>
      </c>
    </row>
    <row r="234" spans="1:10">
      <c r="A234" s="1">
        <v>233</v>
      </c>
      <c r="B234" s="1">
        <v>26</v>
      </c>
      <c r="C234" s="1" t="s">
        <v>2266</v>
      </c>
      <c r="D234" s="1" t="s">
        <v>2205</v>
      </c>
      <c r="E234" s="1" t="s">
        <v>914</v>
      </c>
      <c r="F234" s="1" t="s">
        <v>106</v>
      </c>
      <c r="G234" s="2">
        <v>9.268518518518519E-2</v>
      </c>
      <c r="H234" s="3" t="s">
        <v>2267</v>
      </c>
      <c r="I234" s="1">
        <v>28</v>
      </c>
      <c r="J234" s="4">
        <f t="shared" si="3"/>
        <v>19.024000000000001</v>
      </c>
    </row>
    <row r="235" spans="1:10">
      <c r="A235" s="1">
        <v>234</v>
      </c>
      <c r="B235" s="1">
        <v>280</v>
      </c>
      <c r="C235" s="1" t="s">
        <v>2268</v>
      </c>
      <c r="D235" s="1" t="s">
        <v>288</v>
      </c>
      <c r="E235" s="1" t="s">
        <v>125</v>
      </c>
      <c r="F235" s="1" t="s">
        <v>297</v>
      </c>
      <c r="G235" s="2">
        <v>9.4652777777777766E-2</v>
      </c>
      <c r="H235" s="3" t="s">
        <v>2269</v>
      </c>
      <c r="I235" s="1">
        <v>6</v>
      </c>
      <c r="J235" s="4">
        <f t="shared" si="3"/>
        <v>18.629000000000001</v>
      </c>
    </row>
    <row r="236" spans="1:10">
      <c r="A236" s="1">
        <v>235</v>
      </c>
      <c r="B236" s="1">
        <v>197</v>
      </c>
      <c r="C236" s="1" t="s">
        <v>2270</v>
      </c>
      <c r="D236" s="1" t="s">
        <v>1974</v>
      </c>
      <c r="E236" s="1" t="s">
        <v>914</v>
      </c>
      <c r="F236" s="1" t="s">
        <v>174</v>
      </c>
      <c r="G236" s="2">
        <v>9.5046296296296295E-2</v>
      </c>
      <c r="H236" s="3" t="s">
        <v>2271</v>
      </c>
      <c r="I236" s="1">
        <v>7</v>
      </c>
      <c r="J236" s="4">
        <f t="shared" si="3"/>
        <v>18.550999999999998</v>
      </c>
    </row>
    <row r="237" spans="1:10">
      <c r="A237" s="1">
        <v>236</v>
      </c>
      <c r="B237" s="1">
        <v>202</v>
      </c>
      <c r="C237" s="1" t="s">
        <v>2272</v>
      </c>
      <c r="D237" s="1" t="s">
        <v>1940</v>
      </c>
      <c r="E237" s="1" t="s">
        <v>1032</v>
      </c>
      <c r="F237" s="1" t="s">
        <v>429</v>
      </c>
      <c r="G237" s="2">
        <v>9.8761574074074085E-2</v>
      </c>
      <c r="H237" s="3" t="s">
        <v>2273</v>
      </c>
      <c r="I237" s="1">
        <v>1</v>
      </c>
      <c r="J237" s="4">
        <f t="shared" si="3"/>
        <v>17.853999999999999</v>
      </c>
    </row>
    <row r="238" spans="1:10">
      <c r="A238" s="1">
        <v>237</v>
      </c>
      <c r="B238" s="1">
        <v>194</v>
      </c>
      <c r="C238" s="1" t="s">
        <v>2274</v>
      </c>
      <c r="D238" s="1" t="s">
        <v>1974</v>
      </c>
      <c r="E238" s="1" t="s">
        <v>914</v>
      </c>
      <c r="F238" s="1" t="s">
        <v>174</v>
      </c>
      <c r="G238" s="2">
        <v>9.9398148148148138E-2</v>
      </c>
      <c r="H238" s="3" t="s">
        <v>2275</v>
      </c>
      <c r="I238" s="1">
        <v>8</v>
      </c>
      <c r="J238" s="4">
        <f t="shared" si="3"/>
        <v>17.739000000000001</v>
      </c>
    </row>
    <row r="239" spans="1:10">
      <c r="A239" s="1">
        <v>238</v>
      </c>
      <c r="B239" s="1">
        <v>178</v>
      </c>
      <c r="C239" s="1" t="s">
        <v>2276</v>
      </c>
      <c r="D239" s="1" t="s">
        <v>1930</v>
      </c>
      <c r="E239" s="1" t="s">
        <v>568</v>
      </c>
      <c r="F239" s="1" t="s">
        <v>134</v>
      </c>
      <c r="G239" s="2">
        <v>0.10298796296296296</v>
      </c>
      <c r="H239" s="3" t="s">
        <v>2277</v>
      </c>
      <c r="I239" s="1">
        <v>15</v>
      </c>
      <c r="J239" s="4">
        <f t="shared" si="3"/>
        <v>17.120999999999999</v>
      </c>
    </row>
    <row r="240" spans="1:10">
      <c r="A240" s="1">
        <v>239</v>
      </c>
      <c r="B240" s="1">
        <v>291</v>
      </c>
      <c r="C240" s="1" t="s">
        <v>379</v>
      </c>
      <c r="D240" s="1" t="s">
        <v>179</v>
      </c>
      <c r="E240" s="1" t="s">
        <v>125</v>
      </c>
      <c r="F240" s="1" t="s">
        <v>380</v>
      </c>
      <c r="G240" s="2">
        <v>0.10817314814814813</v>
      </c>
      <c r="H240" s="3" t="s">
        <v>2278</v>
      </c>
      <c r="I240" s="1">
        <v>1</v>
      </c>
      <c r="J240" s="4">
        <f t="shared" si="3"/>
        <v>16.3</v>
      </c>
    </row>
    <row r="241" spans="1:10">
      <c r="A241" s="1">
        <v>240</v>
      </c>
      <c r="B241" s="1">
        <v>248</v>
      </c>
      <c r="C241" s="1" t="s">
        <v>2279</v>
      </c>
      <c r="D241" s="1" t="s">
        <v>2153</v>
      </c>
      <c r="E241" s="1" t="s">
        <v>125</v>
      </c>
      <c r="F241" s="1" t="s">
        <v>205</v>
      </c>
      <c r="G241" s="2">
        <v>0.10905277777777778</v>
      </c>
      <c r="H241" s="3" t="s">
        <v>2280</v>
      </c>
      <c r="I241" s="1">
        <v>26</v>
      </c>
      <c r="J241" s="4">
        <f t="shared" si="3"/>
        <v>16.169</v>
      </c>
    </row>
    <row r="242" spans="1:10">
      <c r="A242" s="1">
        <v>241</v>
      </c>
      <c r="B242" s="1">
        <v>228</v>
      </c>
      <c r="C242" s="1" t="s">
        <v>2281</v>
      </c>
      <c r="D242" s="1" t="s">
        <v>410</v>
      </c>
      <c r="E242" s="1" t="s">
        <v>125</v>
      </c>
      <c r="F242" s="1" t="s">
        <v>205</v>
      </c>
      <c r="G242" s="2">
        <v>0.11877499999999999</v>
      </c>
      <c r="H242" s="3" t="s">
        <v>2282</v>
      </c>
      <c r="I242" s="1">
        <v>27</v>
      </c>
      <c r="J242" s="4">
        <f t="shared" si="3"/>
        <v>14.845000000000001</v>
      </c>
    </row>
    <row r="243" spans="1:10">
      <c r="A243" s="1">
        <v>242</v>
      </c>
      <c r="B243" s="1">
        <v>62</v>
      </c>
      <c r="C243" s="1" t="s">
        <v>117</v>
      </c>
      <c r="D243" s="1" t="s">
        <v>1898</v>
      </c>
      <c r="E243" s="1" t="s">
        <v>998</v>
      </c>
      <c r="F243" s="1" t="s">
        <v>35</v>
      </c>
      <c r="G243" s="2">
        <v>0</v>
      </c>
      <c r="H243" s="3" t="s">
        <v>466</v>
      </c>
      <c r="I243" s="1">
        <v>13</v>
      </c>
      <c r="J243" s="4" t="str">
        <f t="shared" si="3"/>
        <v/>
      </c>
    </row>
    <row r="244" spans="1:10">
      <c r="A244" s="1">
        <v>243</v>
      </c>
      <c r="B244" s="1">
        <v>173</v>
      </c>
      <c r="C244" s="1" t="s">
        <v>2283</v>
      </c>
      <c r="D244" s="1" t="s">
        <v>1945</v>
      </c>
      <c r="E244" s="1" t="s">
        <v>568</v>
      </c>
      <c r="F244" s="1" t="s">
        <v>174</v>
      </c>
      <c r="G244" s="2">
        <v>0</v>
      </c>
      <c r="H244" s="3" t="s">
        <v>466</v>
      </c>
      <c r="I244" s="1">
        <v>9</v>
      </c>
      <c r="J244" s="4" t="str">
        <f t="shared" si="3"/>
        <v/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75"/>
  <sheetViews>
    <sheetView workbookViewId="0">
      <pane ySplit="1" topLeftCell="A2" activePane="bottomLeft" state="frozen"/>
      <selection pane="bottomLeft" activeCell="H2" sqref="H2:H375"/>
    </sheetView>
  </sheetViews>
  <sheetFormatPr baseColWidth="10" defaultRowHeight="15"/>
  <cols>
    <col min="1" max="1" width="7.5703125" bestFit="1" customWidth="1"/>
    <col min="2" max="2" width="8.5703125" bestFit="1" customWidth="1"/>
    <col min="3" max="3" width="34.5703125" customWidth="1"/>
    <col min="4" max="4" width="14.28515625" bestFit="1" customWidth="1"/>
    <col min="6" max="6" width="23.7109375" bestFit="1" customWidth="1"/>
    <col min="7" max="7" width="11.42578125" style="2"/>
    <col min="8" max="8" width="11.42578125" style="3"/>
    <col min="9" max="9" width="6.85546875" bestFit="1" customWidth="1"/>
    <col min="10" max="10" width="11.5703125" bestFit="1" customWidth="1"/>
  </cols>
  <sheetData>
    <row r="1" spans="1:10">
      <c r="A1" s="1" t="s">
        <v>7</v>
      </c>
      <c r="B1" s="1" t="s">
        <v>6</v>
      </c>
      <c r="C1" s="1" t="s">
        <v>5</v>
      </c>
      <c r="D1" s="1" t="s">
        <v>4</v>
      </c>
      <c r="E1" s="1" t="s">
        <v>3</v>
      </c>
      <c r="F1" s="1" t="s">
        <v>2</v>
      </c>
      <c r="G1" s="2" t="s">
        <v>1</v>
      </c>
      <c r="H1" s="3" t="s">
        <v>0</v>
      </c>
      <c r="I1" s="1" t="s">
        <v>1875</v>
      </c>
      <c r="J1" s="3" t="s">
        <v>0</v>
      </c>
    </row>
    <row r="2" spans="1:10">
      <c r="A2" s="1">
        <v>1</v>
      </c>
      <c r="B2" s="1">
        <v>1</v>
      </c>
      <c r="C2" s="1" t="s">
        <v>2297</v>
      </c>
      <c r="D2" s="1" t="s">
        <v>1879</v>
      </c>
      <c r="E2" s="1" t="s">
        <v>478</v>
      </c>
      <c r="F2" s="1" t="s">
        <v>19</v>
      </c>
      <c r="G2" s="2">
        <v>4.6195370370370366E-2</v>
      </c>
      <c r="H2" s="3" t="s">
        <v>2723</v>
      </c>
      <c r="I2" s="22">
        <f>COUNTIF(F$1:F2,F2)</f>
        <v>1</v>
      </c>
      <c r="J2" s="4">
        <f>IFERROR(VALUE(H2),"")</f>
        <v>38.058</v>
      </c>
    </row>
    <row r="3" spans="1:10">
      <c r="A3">
        <v>2</v>
      </c>
      <c r="B3">
        <v>106</v>
      </c>
      <c r="C3" t="s">
        <v>2298</v>
      </c>
      <c r="D3" t="s">
        <v>1887</v>
      </c>
      <c r="E3" t="s">
        <v>914</v>
      </c>
      <c r="F3" t="s">
        <v>19</v>
      </c>
      <c r="G3" s="2">
        <v>4.6665300925925919E-2</v>
      </c>
      <c r="H3" s="3" t="s">
        <v>2724</v>
      </c>
      <c r="I3" s="22">
        <f>COUNTIF(F$1:F3,F3)</f>
        <v>2</v>
      </c>
      <c r="J3" s="4">
        <f t="shared" ref="J3:J66" si="0">IFERROR(VALUE(H3),"")</f>
        <v>37.674999999999997</v>
      </c>
    </row>
    <row r="4" spans="1:10">
      <c r="A4">
        <v>3</v>
      </c>
      <c r="B4">
        <v>178</v>
      </c>
      <c r="C4" t="s">
        <v>2299</v>
      </c>
      <c r="D4" t="s">
        <v>2300</v>
      </c>
      <c r="E4" t="s">
        <v>2301</v>
      </c>
      <c r="F4" t="s">
        <v>19</v>
      </c>
      <c r="G4" s="2">
        <v>4.7278379629629629E-2</v>
      </c>
      <c r="H4" s="3" t="s">
        <v>2725</v>
      </c>
      <c r="I4" s="22">
        <f>COUNTIF(F$1:F4,F4)</f>
        <v>3</v>
      </c>
      <c r="J4" s="4">
        <f t="shared" si="0"/>
        <v>37.186999999999998</v>
      </c>
    </row>
    <row r="5" spans="1:10">
      <c r="A5">
        <v>4</v>
      </c>
      <c r="B5">
        <v>179</v>
      </c>
      <c r="C5" t="s">
        <v>2302</v>
      </c>
      <c r="D5" t="s">
        <v>2300</v>
      </c>
      <c r="E5" t="s">
        <v>2303</v>
      </c>
      <c r="F5" t="s">
        <v>19</v>
      </c>
      <c r="G5" s="2">
        <v>4.9262905092592596E-2</v>
      </c>
      <c r="H5" s="3" t="s">
        <v>2726</v>
      </c>
      <c r="I5" s="22">
        <f>COUNTIF(F$1:F5,F5)</f>
        <v>4</v>
      </c>
      <c r="J5" s="4">
        <f t="shared" si="0"/>
        <v>35.689</v>
      </c>
    </row>
    <row r="6" spans="1:10">
      <c r="A6">
        <v>5</v>
      </c>
      <c r="B6">
        <v>200</v>
      </c>
      <c r="C6" t="s">
        <v>2304</v>
      </c>
      <c r="D6" t="s">
        <v>2305</v>
      </c>
      <c r="E6" t="s">
        <v>478</v>
      </c>
      <c r="F6" t="s">
        <v>19</v>
      </c>
      <c r="G6" s="2">
        <v>4.9264189814814813E-2</v>
      </c>
      <c r="H6" s="3" t="s">
        <v>2727</v>
      </c>
      <c r="I6" s="22">
        <f>COUNTIF(F$1:F6,F6)</f>
        <v>5</v>
      </c>
      <c r="J6" s="4">
        <f t="shared" si="0"/>
        <v>35.688000000000002</v>
      </c>
    </row>
    <row r="7" spans="1:10">
      <c r="A7">
        <v>6</v>
      </c>
      <c r="B7">
        <v>123</v>
      </c>
      <c r="C7" t="s">
        <v>2306</v>
      </c>
      <c r="D7" t="s">
        <v>2307</v>
      </c>
      <c r="E7" t="s">
        <v>478</v>
      </c>
      <c r="F7" t="s">
        <v>3022</v>
      </c>
      <c r="G7" s="2">
        <v>4.9273530092592589E-2</v>
      </c>
      <c r="H7" s="3" t="s">
        <v>2728</v>
      </c>
      <c r="I7" s="22">
        <f>COUNTIF(F$1:F7,F7)</f>
        <v>1</v>
      </c>
      <c r="J7" s="4">
        <f t="shared" si="0"/>
        <v>35.680999999999997</v>
      </c>
    </row>
    <row r="8" spans="1:10">
      <c r="A8">
        <v>7</v>
      </c>
      <c r="B8">
        <v>122</v>
      </c>
      <c r="C8" t="s">
        <v>2308</v>
      </c>
      <c r="D8" t="s">
        <v>2307</v>
      </c>
      <c r="E8" t="s">
        <v>478</v>
      </c>
      <c r="F8" t="s">
        <v>3022</v>
      </c>
      <c r="G8" s="2">
        <v>4.9288587962962961E-2</v>
      </c>
      <c r="H8" s="3" t="s">
        <v>2729</v>
      </c>
      <c r="I8" s="22">
        <f>COUNTIF(F$1:F8,F8)</f>
        <v>2</v>
      </c>
      <c r="J8" s="4">
        <f t="shared" si="0"/>
        <v>35.67</v>
      </c>
    </row>
    <row r="9" spans="1:10">
      <c r="A9">
        <v>8</v>
      </c>
      <c r="B9">
        <v>120</v>
      </c>
      <c r="C9" t="s">
        <v>2309</v>
      </c>
      <c r="D9" t="s">
        <v>1882</v>
      </c>
      <c r="E9" t="s">
        <v>478</v>
      </c>
      <c r="F9" t="s">
        <v>19</v>
      </c>
      <c r="G9" s="2">
        <v>4.9320000000000003E-2</v>
      </c>
      <c r="H9" s="3" t="s">
        <v>2730</v>
      </c>
      <c r="I9" s="22">
        <f>COUNTIF(F$1:F9,F9)</f>
        <v>6</v>
      </c>
      <c r="J9" s="4">
        <f t="shared" si="0"/>
        <v>35.646999999999998</v>
      </c>
    </row>
    <row r="10" spans="1:10">
      <c r="A10">
        <v>9</v>
      </c>
      <c r="B10">
        <v>177</v>
      </c>
      <c r="C10" t="s">
        <v>2310</v>
      </c>
      <c r="D10" t="s">
        <v>2300</v>
      </c>
      <c r="E10" t="s">
        <v>2301</v>
      </c>
      <c r="F10" t="s">
        <v>19</v>
      </c>
      <c r="G10" s="2">
        <v>4.9924861111111107E-2</v>
      </c>
      <c r="H10" s="3" t="s">
        <v>2731</v>
      </c>
      <c r="I10" s="22">
        <f>COUNTIF(F$1:F10,F10)</f>
        <v>7</v>
      </c>
      <c r="J10" s="4">
        <f t="shared" si="0"/>
        <v>35.215000000000003</v>
      </c>
    </row>
    <row r="11" spans="1:10">
      <c r="A11">
        <v>10</v>
      </c>
      <c r="B11">
        <v>80</v>
      </c>
      <c r="C11" t="s">
        <v>2311</v>
      </c>
      <c r="D11" t="s">
        <v>2312</v>
      </c>
      <c r="E11" t="s">
        <v>979</v>
      </c>
      <c r="F11" t="s">
        <v>3023</v>
      </c>
      <c r="G11" s="2">
        <v>4.9927789351851853E-2</v>
      </c>
      <c r="H11" s="3" t="s">
        <v>1920</v>
      </c>
      <c r="I11" s="22">
        <f>COUNTIF(F$1:F11,F11)</f>
        <v>1</v>
      </c>
      <c r="J11" s="4">
        <f t="shared" si="0"/>
        <v>35.213000000000001</v>
      </c>
    </row>
    <row r="12" spans="1:10">
      <c r="A12">
        <v>11</v>
      </c>
      <c r="B12">
        <v>99</v>
      </c>
      <c r="C12" t="s">
        <v>2313</v>
      </c>
      <c r="D12" t="s">
        <v>1887</v>
      </c>
      <c r="E12" t="s">
        <v>914</v>
      </c>
      <c r="F12" t="s">
        <v>19</v>
      </c>
      <c r="G12" s="2">
        <v>4.9935775462962961E-2</v>
      </c>
      <c r="H12" s="3" t="s">
        <v>77</v>
      </c>
      <c r="I12" s="22">
        <f>COUNTIF(F$1:F12,F12)</f>
        <v>8</v>
      </c>
      <c r="J12" s="4">
        <f t="shared" si="0"/>
        <v>35.207999999999998</v>
      </c>
    </row>
    <row r="13" spans="1:10">
      <c r="A13">
        <v>12</v>
      </c>
      <c r="B13">
        <v>124</v>
      </c>
      <c r="C13" t="s">
        <v>2314</v>
      </c>
      <c r="D13" t="s">
        <v>2307</v>
      </c>
      <c r="E13" t="s">
        <v>478</v>
      </c>
      <c r="F13" t="s">
        <v>3022</v>
      </c>
      <c r="G13" s="2">
        <v>4.994761574074074E-2</v>
      </c>
      <c r="H13" s="3" t="s">
        <v>2732</v>
      </c>
      <c r="I13" s="22">
        <f>COUNTIF(F$1:F13,F13)</f>
        <v>3</v>
      </c>
      <c r="J13" s="4">
        <f t="shared" si="0"/>
        <v>35.198999999999998</v>
      </c>
    </row>
    <row r="14" spans="1:10">
      <c r="A14">
        <v>13</v>
      </c>
      <c r="B14">
        <v>85</v>
      </c>
      <c r="C14" t="s">
        <v>2315</v>
      </c>
      <c r="D14" t="s">
        <v>2316</v>
      </c>
      <c r="E14" t="s">
        <v>917</v>
      </c>
      <c r="F14" t="s">
        <v>19</v>
      </c>
      <c r="G14" s="2">
        <v>4.995173611111111E-2</v>
      </c>
      <c r="H14" s="3" t="s">
        <v>2733</v>
      </c>
      <c r="I14" s="22">
        <f>COUNTIF(F$1:F14,F14)</f>
        <v>9</v>
      </c>
      <c r="J14" s="4">
        <f t="shared" si="0"/>
        <v>35.195999999999998</v>
      </c>
    </row>
    <row r="15" spans="1:10">
      <c r="A15">
        <v>14</v>
      </c>
      <c r="B15">
        <v>121</v>
      </c>
      <c r="C15" t="s">
        <v>2317</v>
      </c>
      <c r="D15" t="s">
        <v>2307</v>
      </c>
      <c r="E15" t="s">
        <v>478</v>
      </c>
      <c r="F15" t="s">
        <v>3023</v>
      </c>
      <c r="G15" s="2">
        <v>4.9986574074074079E-2</v>
      </c>
      <c r="H15" s="3" t="s">
        <v>2734</v>
      </c>
      <c r="I15" s="22">
        <f>COUNTIF(F$1:F15,F15)</f>
        <v>2</v>
      </c>
      <c r="J15" s="4">
        <f t="shared" si="0"/>
        <v>35.171999999999997</v>
      </c>
    </row>
    <row r="16" spans="1:10">
      <c r="A16">
        <v>15</v>
      </c>
      <c r="B16">
        <v>126</v>
      </c>
      <c r="C16" t="s">
        <v>2318</v>
      </c>
      <c r="D16" t="s">
        <v>2307</v>
      </c>
      <c r="E16" t="s">
        <v>478</v>
      </c>
      <c r="F16" t="s">
        <v>3022</v>
      </c>
      <c r="G16" s="2">
        <v>5.0629004629629631E-2</v>
      </c>
      <c r="H16" s="3" t="s">
        <v>2735</v>
      </c>
      <c r="I16" s="22">
        <f>COUNTIF(F$1:F16,F16)</f>
        <v>4</v>
      </c>
      <c r="J16" s="4">
        <f t="shared" si="0"/>
        <v>34.725999999999999</v>
      </c>
    </row>
    <row r="17" spans="1:10">
      <c r="A17">
        <v>16</v>
      </c>
      <c r="B17">
        <v>125</v>
      </c>
      <c r="C17" t="s">
        <v>2319</v>
      </c>
      <c r="D17" t="s">
        <v>2307</v>
      </c>
      <c r="E17" t="s">
        <v>478</v>
      </c>
      <c r="F17" t="s">
        <v>3022</v>
      </c>
      <c r="G17" s="2">
        <v>5.0899340277777781E-2</v>
      </c>
      <c r="H17" s="3" t="s">
        <v>2736</v>
      </c>
      <c r="I17" s="22">
        <f>COUNTIF(F$1:F17,F17)</f>
        <v>5</v>
      </c>
      <c r="J17" s="4">
        <f t="shared" si="0"/>
        <v>34.540999999999997</v>
      </c>
    </row>
    <row r="18" spans="1:10">
      <c r="A18">
        <v>17</v>
      </c>
      <c r="B18">
        <v>98</v>
      </c>
      <c r="C18" t="s">
        <v>2320</v>
      </c>
      <c r="D18" t="s">
        <v>1887</v>
      </c>
      <c r="E18" t="s">
        <v>914</v>
      </c>
      <c r="F18" t="s">
        <v>19</v>
      </c>
      <c r="G18" s="2">
        <v>5.1018796296296298E-2</v>
      </c>
      <c r="H18" s="3" t="s">
        <v>2737</v>
      </c>
      <c r="I18" s="22">
        <f>COUNTIF(F$1:F18,F18)</f>
        <v>10</v>
      </c>
      <c r="J18" s="4">
        <f t="shared" si="0"/>
        <v>34.46</v>
      </c>
    </row>
    <row r="19" spans="1:10">
      <c r="A19">
        <v>18</v>
      </c>
      <c r="B19">
        <v>185</v>
      </c>
      <c r="C19" t="s">
        <v>2321</v>
      </c>
      <c r="D19" t="s">
        <v>2322</v>
      </c>
      <c r="E19" t="s">
        <v>2323</v>
      </c>
      <c r="F19" t="s">
        <v>93</v>
      </c>
      <c r="G19" s="2">
        <v>5.1019328703703702E-2</v>
      </c>
      <c r="H19" s="3" t="s">
        <v>2737</v>
      </c>
      <c r="I19" s="22">
        <f>COUNTIF(F$1:F19,F19)</f>
        <v>1</v>
      </c>
      <c r="J19" s="4">
        <f t="shared" si="0"/>
        <v>34.46</v>
      </c>
    </row>
    <row r="20" spans="1:10">
      <c r="A20">
        <v>19</v>
      </c>
      <c r="B20">
        <v>173</v>
      </c>
      <c r="C20" t="s">
        <v>2324</v>
      </c>
      <c r="D20" t="s">
        <v>2325</v>
      </c>
      <c r="E20" t="s">
        <v>478</v>
      </c>
      <c r="F20" t="s">
        <v>3023</v>
      </c>
      <c r="G20" s="2">
        <v>5.1391041666666665E-2</v>
      </c>
      <c r="H20" s="3" t="s">
        <v>2738</v>
      </c>
      <c r="I20" s="22">
        <f>COUNTIF(F$1:F20,F20)</f>
        <v>3</v>
      </c>
      <c r="J20" s="4">
        <f t="shared" si="0"/>
        <v>34.210999999999999</v>
      </c>
    </row>
    <row r="21" spans="1:10">
      <c r="A21">
        <v>20</v>
      </c>
      <c r="B21">
        <v>59</v>
      </c>
      <c r="C21" t="s">
        <v>2326</v>
      </c>
      <c r="D21" t="s">
        <v>1930</v>
      </c>
      <c r="E21" t="s">
        <v>568</v>
      </c>
      <c r="F21" t="s">
        <v>19</v>
      </c>
      <c r="G21" s="2">
        <v>5.1653749999999998E-2</v>
      </c>
      <c r="H21" s="3" t="s">
        <v>2739</v>
      </c>
      <c r="I21" s="22">
        <f>COUNTIF(F$1:F21,F21)</f>
        <v>11</v>
      </c>
      <c r="J21" s="4">
        <f t="shared" si="0"/>
        <v>34.036999999999999</v>
      </c>
    </row>
    <row r="22" spans="1:10">
      <c r="A22">
        <v>21</v>
      </c>
      <c r="B22">
        <v>92</v>
      </c>
      <c r="C22" t="s">
        <v>2327</v>
      </c>
      <c r="D22" t="s">
        <v>1887</v>
      </c>
      <c r="E22" t="s">
        <v>914</v>
      </c>
      <c r="F22" t="s">
        <v>106</v>
      </c>
      <c r="G22" s="2">
        <v>5.1660532407407402E-2</v>
      </c>
      <c r="H22" s="3" t="s">
        <v>2740</v>
      </c>
      <c r="I22" s="22">
        <f>COUNTIF(F$1:F22,F22)</f>
        <v>1</v>
      </c>
      <c r="J22" s="4">
        <f t="shared" si="0"/>
        <v>34.031999999999996</v>
      </c>
    </row>
    <row r="23" spans="1:10">
      <c r="A23">
        <v>22</v>
      </c>
      <c r="B23">
        <v>107</v>
      </c>
      <c r="C23" t="s">
        <v>2328</v>
      </c>
      <c r="D23" t="s">
        <v>1887</v>
      </c>
      <c r="E23" t="s">
        <v>914</v>
      </c>
      <c r="F23" t="s">
        <v>3022</v>
      </c>
      <c r="G23" s="2">
        <v>5.1661157407407406E-2</v>
      </c>
      <c r="H23" s="3" t="s">
        <v>2740</v>
      </c>
      <c r="I23" s="22">
        <f>COUNTIF(F$1:F23,F23)</f>
        <v>6</v>
      </c>
      <c r="J23" s="4">
        <f t="shared" si="0"/>
        <v>34.031999999999996</v>
      </c>
    </row>
    <row r="24" spans="1:10">
      <c r="A24">
        <v>23</v>
      </c>
      <c r="B24">
        <v>197</v>
      </c>
      <c r="C24" t="s">
        <v>2329</v>
      </c>
      <c r="D24" t="s">
        <v>1900</v>
      </c>
      <c r="E24" t="s">
        <v>568</v>
      </c>
      <c r="F24" t="s">
        <v>19</v>
      </c>
      <c r="G24" s="2">
        <v>5.1663842592592595E-2</v>
      </c>
      <c r="H24" s="3" t="s">
        <v>2741</v>
      </c>
      <c r="I24" s="22">
        <f>COUNTIF(F$1:F24,F24)</f>
        <v>12</v>
      </c>
      <c r="J24" s="4">
        <f t="shared" si="0"/>
        <v>34.03</v>
      </c>
    </row>
    <row r="25" spans="1:10">
      <c r="A25">
        <v>24</v>
      </c>
      <c r="B25">
        <v>422</v>
      </c>
      <c r="C25" t="s">
        <v>2330</v>
      </c>
      <c r="D25" t="s">
        <v>2331</v>
      </c>
      <c r="E25" t="s">
        <v>125</v>
      </c>
      <c r="F25" t="s">
        <v>3024</v>
      </c>
      <c r="G25" s="2">
        <v>5.1676678240740737E-2</v>
      </c>
      <c r="H25" s="3" t="s">
        <v>2742</v>
      </c>
      <c r="I25" s="22">
        <f>COUNTIF(F$1:F25,F25)</f>
        <v>1</v>
      </c>
      <c r="J25" s="4">
        <f t="shared" si="0"/>
        <v>34.021999999999998</v>
      </c>
    </row>
    <row r="26" spans="1:10">
      <c r="A26">
        <v>25</v>
      </c>
      <c r="B26">
        <v>21</v>
      </c>
      <c r="C26" t="s">
        <v>2332</v>
      </c>
      <c r="D26" t="s">
        <v>1979</v>
      </c>
      <c r="E26" t="s">
        <v>914</v>
      </c>
      <c r="F26" t="s">
        <v>268</v>
      </c>
      <c r="G26" s="2">
        <v>5.1685138888888892E-2</v>
      </c>
      <c r="H26" s="3" t="s">
        <v>2743</v>
      </c>
      <c r="I26" s="22">
        <f>COUNTIF(F$1:F26,F26)</f>
        <v>1</v>
      </c>
      <c r="J26" s="4">
        <f t="shared" si="0"/>
        <v>34.015999999999998</v>
      </c>
    </row>
    <row r="27" spans="1:10">
      <c r="A27">
        <v>26</v>
      </c>
      <c r="B27">
        <v>18</v>
      </c>
      <c r="C27" t="s">
        <v>2333</v>
      </c>
      <c r="D27" t="s">
        <v>1979</v>
      </c>
      <c r="E27" t="s">
        <v>914</v>
      </c>
      <c r="F27" t="s">
        <v>19</v>
      </c>
      <c r="G27" s="2">
        <v>5.1693449074074076E-2</v>
      </c>
      <c r="H27" s="3" t="s">
        <v>2744</v>
      </c>
      <c r="I27" s="22">
        <f>COUNTIF(F$1:F27,F27)</f>
        <v>13</v>
      </c>
      <c r="J27" s="4">
        <f t="shared" si="0"/>
        <v>34.011000000000003</v>
      </c>
    </row>
    <row r="28" spans="1:10">
      <c r="A28">
        <v>27</v>
      </c>
      <c r="B28">
        <v>254</v>
      </c>
      <c r="C28" t="s">
        <v>2334</v>
      </c>
      <c r="D28" t="s">
        <v>2335</v>
      </c>
      <c r="E28" t="s">
        <v>568</v>
      </c>
      <c r="F28" t="s">
        <v>103</v>
      </c>
      <c r="G28" s="2">
        <v>5.1731805555555559E-2</v>
      </c>
      <c r="H28" s="3" t="s">
        <v>2745</v>
      </c>
      <c r="I28" s="22">
        <f>COUNTIF(F$1:F28,F28)</f>
        <v>1</v>
      </c>
      <c r="J28" s="4">
        <f t="shared" si="0"/>
        <v>33.984999999999999</v>
      </c>
    </row>
    <row r="29" spans="1:10">
      <c r="A29">
        <v>28</v>
      </c>
      <c r="B29">
        <v>93</v>
      </c>
      <c r="C29" t="s">
        <v>2336</v>
      </c>
      <c r="D29" t="s">
        <v>1887</v>
      </c>
      <c r="E29" t="s">
        <v>914</v>
      </c>
      <c r="F29" t="s">
        <v>93</v>
      </c>
      <c r="G29" s="2">
        <v>5.1734849537037032E-2</v>
      </c>
      <c r="H29" s="3" t="s">
        <v>2746</v>
      </c>
      <c r="I29" s="22">
        <f>COUNTIF(F$1:F29,F29)</f>
        <v>2</v>
      </c>
      <c r="J29" s="4">
        <f t="shared" si="0"/>
        <v>33.982999999999997</v>
      </c>
    </row>
    <row r="30" spans="1:10">
      <c r="A30">
        <v>29</v>
      </c>
      <c r="B30">
        <v>95</v>
      </c>
      <c r="C30" t="s">
        <v>2337</v>
      </c>
      <c r="D30" t="s">
        <v>1887</v>
      </c>
      <c r="E30" t="s">
        <v>914</v>
      </c>
      <c r="F30" t="s">
        <v>93</v>
      </c>
      <c r="G30" s="2">
        <v>5.1761678240740738E-2</v>
      </c>
      <c r="H30" s="3" t="s">
        <v>2747</v>
      </c>
      <c r="I30" s="22">
        <f>COUNTIF(F$1:F30,F30)</f>
        <v>3</v>
      </c>
      <c r="J30" s="4">
        <f t="shared" si="0"/>
        <v>33.966000000000001</v>
      </c>
    </row>
    <row r="31" spans="1:10">
      <c r="A31">
        <v>30</v>
      </c>
      <c r="B31">
        <v>250</v>
      </c>
      <c r="C31" t="s">
        <v>2338</v>
      </c>
      <c r="D31" t="s">
        <v>2339</v>
      </c>
      <c r="E31" t="s">
        <v>478</v>
      </c>
      <c r="F31" t="s">
        <v>103</v>
      </c>
      <c r="G31" s="2">
        <v>5.2051030092592591E-2</v>
      </c>
      <c r="H31" s="3" t="s">
        <v>2748</v>
      </c>
      <c r="I31" s="22">
        <f>COUNTIF(F$1:F31,F31)</f>
        <v>2</v>
      </c>
      <c r="J31" s="4">
        <f t="shared" si="0"/>
        <v>33.777000000000001</v>
      </c>
    </row>
    <row r="32" spans="1:10">
      <c r="A32">
        <v>31</v>
      </c>
      <c r="B32">
        <v>43</v>
      </c>
      <c r="C32" t="s">
        <v>2340</v>
      </c>
      <c r="D32" t="s">
        <v>1945</v>
      </c>
      <c r="E32" t="s">
        <v>568</v>
      </c>
      <c r="F32" t="s">
        <v>93</v>
      </c>
      <c r="G32" s="2">
        <v>5.2052534722222217E-2</v>
      </c>
      <c r="H32" s="3" t="s">
        <v>2749</v>
      </c>
      <c r="I32" s="22">
        <f>COUNTIF(F$1:F32,F32)</f>
        <v>4</v>
      </c>
      <c r="J32" s="4">
        <f t="shared" si="0"/>
        <v>33.776000000000003</v>
      </c>
    </row>
    <row r="33" spans="1:10">
      <c r="A33">
        <v>32</v>
      </c>
      <c r="B33">
        <v>105</v>
      </c>
      <c r="C33" t="s">
        <v>2341</v>
      </c>
      <c r="D33" t="s">
        <v>1887</v>
      </c>
      <c r="E33" t="s">
        <v>914</v>
      </c>
      <c r="F33" t="s">
        <v>93</v>
      </c>
      <c r="G33" s="2">
        <v>5.2229849537037042E-2</v>
      </c>
      <c r="H33" s="3" t="s">
        <v>2750</v>
      </c>
      <c r="I33" s="22">
        <f>COUNTIF(F$1:F33,F33)</f>
        <v>5</v>
      </c>
      <c r="J33" s="4">
        <f t="shared" si="0"/>
        <v>33.661000000000001</v>
      </c>
    </row>
    <row r="34" spans="1:10">
      <c r="A34">
        <v>33</v>
      </c>
      <c r="B34">
        <v>317</v>
      </c>
      <c r="C34" t="s">
        <v>2342</v>
      </c>
      <c r="D34" t="s">
        <v>2343</v>
      </c>
      <c r="E34" t="s">
        <v>478</v>
      </c>
      <c r="F34" t="s">
        <v>103</v>
      </c>
      <c r="G34" s="2">
        <v>5.2419317129629626E-2</v>
      </c>
      <c r="H34" s="3" t="s">
        <v>2751</v>
      </c>
      <c r="I34" s="22">
        <f>COUNTIF(F$1:F34,F34)</f>
        <v>3</v>
      </c>
      <c r="J34" s="4">
        <f t="shared" si="0"/>
        <v>33.54</v>
      </c>
    </row>
    <row r="35" spans="1:10">
      <c r="A35">
        <v>34</v>
      </c>
      <c r="B35">
        <v>202</v>
      </c>
      <c r="C35" t="s">
        <v>2344</v>
      </c>
      <c r="D35" t="s">
        <v>2325</v>
      </c>
      <c r="E35" t="s">
        <v>478</v>
      </c>
      <c r="F35" t="s">
        <v>3023</v>
      </c>
      <c r="G35" s="2">
        <v>5.2423668981481486E-2</v>
      </c>
      <c r="H35" s="3" t="s">
        <v>2752</v>
      </c>
      <c r="I35" s="22">
        <f>COUNTIF(F$1:F35,F35)</f>
        <v>4</v>
      </c>
      <c r="J35" s="4">
        <f t="shared" si="0"/>
        <v>33.536999999999999</v>
      </c>
    </row>
    <row r="36" spans="1:10">
      <c r="A36">
        <v>35</v>
      </c>
      <c r="B36">
        <v>288</v>
      </c>
      <c r="C36" t="s">
        <v>2345</v>
      </c>
      <c r="D36" t="s">
        <v>1954</v>
      </c>
      <c r="E36" t="s">
        <v>979</v>
      </c>
      <c r="F36" t="s">
        <v>103</v>
      </c>
      <c r="G36" s="2">
        <v>5.2426215277777778E-2</v>
      </c>
      <c r="H36" s="3" t="s">
        <v>2753</v>
      </c>
      <c r="I36" s="22">
        <f>COUNTIF(F$1:F36,F36)</f>
        <v>4</v>
      </c>
      <c r="J36" s="4">
        <f t="shared" si="0"/>
        <v>33.534999999999997</v>
      </c>
    </row>
    <row r="37" spans="1:10">
      <c r="A37">
        <v>36</v>
      </c>
      <c r="B37">
        <v>86</v>
      </c>
      <c r="C37" t="s">
        <v>2346</v>
      </c>
      <c r="D37" t="s">
        <v>2316</v>
      </c>
      <c r="E37" t="s">
        <v>917</v>
      </c>
      <c r="F37" t="s">
        <v>3023</v>
      </c>
      <c r="G37" s="2">
        <v>5.2486909722222225E-2</v>
      </c>
      <c r="H37" s="3" t="s">
        <v>2754</v>
      </c>
      <c r="I37" s="22">
        <f>COUNTIF(F$1:F37,F37)</f>
        <v>5</v>
      </c>
      <c r="J37" s="4">
        <f t="shared" si="0"/>
        <v>33.496000000000002</v>
      </c>
    </row>
    <row r="38" spans="1:10">
      <c r="A38">
        <v>37</v>
      </c>
      <c r="B38">
        <v>17</v>
      </c>
      <c r="C38" t="s">
        <v>2347</v>
      </c>
      <c r="D38" t="s">
        <v>1979</v>
      </c>
      <c r="E38" t="s">
        <v>914</v>
      </c>
      <c r="F38" t="s">
        <v>93</v>
      </c>
      <c r="G38" s="2">
        <v>5.2508969907407409E-2</v>
      </c>
      <c r="H38" s="3" t="s">
        <v>2755</v>
      </c>
      <c r="I38" s="22">
        <f>COUNTIF(F$1:F38,F38)</f>
        <v>6</v>
      </c>
      <c r="J38" s="4">
        <f t="shared" si="0"/>
        <v>33.481999999999999</v>
      </c>
    </row>
    <row r="39" spans="1:10">
      <c r="A39">
        <v>38</v>
      </c>
      <c r="B39">
        <v>172</v>
      </c>
      <c r="C39" t="s">
        <v>2348</v>
      </c>
      <c r="D39" t="s">
        <v>2325</v>
      </c>
      <c r="E39" t="s">
        <v>478</v>
      </c>
      <c r="F39" t="s">
        <v>3023</v>
      </c>
      <c r="G39" s="2">
        <v>5.2729212962962964E-2</v>
      </c>
      <c r="H39" s="3" t="s">
        <v>2756</v>
      </c>
      <c r="I39" s="22">
        <f>COUNTIF(F$1:F39,F39)</f>
        <v>6</v>
      </c>
      <c r="J39" s="4">
        <f t="shared" si="0"/>
        <v>33.343000000000004</v>
      </c>
    </row>
    <row r="40" spans="1:10">
      <c r="A40">
        <v>39</v>
      </c>
      <c r="B40">
        <v>174</v>
      </c>
      <c r="C40" t="s">
        <v>2349</v>
      </c>
      <c r="D40" t="s">
        <v>2325</v>
      </c>
      <c r="E40" t="s">
        <v>478</v>
      </c>
      <c r="F40" t="s">
        <v>3023</v>
      </c>
      <c r="G40" s="2">
        <v>5.281925925925926E-2</v>
      </c>
      <c r="H40" s="3" t="s">
        <v>2757</v>
      </c>
      <c r="I40" s="22">
        <f>COUNTIF(F$1:F40,F40)</f>
        <v>7</v>
      </c>
      <c r="J40" s="4">
        <f t="shared" si="0"/>
        <v>33.286000000000001</v>
      </c>
    </row>
    <row r="41" spans="1:10">
      <c r="A41">
        <v>40</v>
      </c>
      <c r="B41">
        <v>166</v>
      </c>
      <c r="C41" t="s">
        <v>2350</v>
      </c>
      <c r="D41" t="s">
        <v>1940</v>
      </c>
      <c r="E41" t="s">
        <v>1032</v>
      </c>
      <c r="F41" t="s">
        <v>3022</v>
      </c>
      <c r="G41" s="2">
        <v>5.3339745370370374E-2</v>
      </c>
      <c r="H41" s="3" t="s">
        <v>2758</v>
      </c>
      <c r="I41" s="22">
        <f>COUNTIF(F$1:F41,F41)</f>
        <v>7</v>
      </c>
      <c r="J41" s="4">
        <f t="shared" si="0"/>
        <v>32.960999999999999</v>
      </c>
    </row>
    <row r="42" spans="1:10">
      <c r="A42">
        <v>41</v>
      </c>
      <c r="B42">
        <v>198</v>
      </c>
      <c r="C42" t="s">
        <v>2351</v>
      </c>
      <c r="D42" t="s">
        <v>1900</v>
      </c>
      <c r="E42" t="s">
        <v>568</v>
      </c>
      <c r="F42" t="s">
        <v>3022</v>
      </c>
      <c r="G42" s="2">
        <v>5.3575439814814808E-2</v>
      </c>
      <c r="H42" s="3" t="s">
        <v>2759</v>
      </c>
      <c r="I42" s="22">
        <f>COUNTIF(F$1:F42,F42)</f>
        <v>8</v>
      </c>
      <c r="J42" s="4">
        <f t="shared" si="0"/>
        <v>32.816000000000003</v>
      </c>
    </row>
    <row r="43" spans="1:10">
      <c r="A43">
        <v>42</v>
      </c>
      <c r="B43">
        <v>79</v>
      </c>
      <c r="C43" t="s">
        <v>2352</v>
      </c>
      <c r="D43" t="s">
        <v>1898</v>
      </c>
      <c r="E43" t="s">
        <v>998</v>
      </c>
      <c r="F43" t="s">
        <v>3023</v>
      </c>
      <c r="G43" s="2">
        <v>5.3576481481481482E-2</v>
      </c>
      <c r="H43" s="3" t="s">
        <v>2760</v>
      </c>
      <c r="I43" s="22">
        <f>COUNTIF(F$1:F43,F43)</f>
        <v>8</v>
      </c>
      <c r="J43" s="4">
        <f t="shared" si="0"/>
        <v>32.814999999999998</v>
      </c>
    </row>
    <row r="44" spans="1:10">
      <c r="A44">
        <v>43</v>
      </c>
      <c r="B44">
        <v>16</v>
      </c>
      <c r="C44" t="s">
        <v>2353</v>
      </c>
      <c r="D44" t="s">
        <v>2354</v>
      </c>
      <c r="E44" t="s">
        <v>568</v>
      </c>
      <c r="F44" t="s">
        <v>3022</v>
      </c>
      <c r="G44" s="2">
        <v>5.3578171296296294E-2</v>
      </c>
      <c r="H44" s="3" t="s">
        <v>2761</v>
      </c>
      <c r="I44" s="22">
        <f>COUNTIF(F$1:F44,F44)</f>
        <v>9</v>
      </c>
      <c r="J44" s="4">
        <f t="shared" si="0"/>
        <v>32.814</v>
      </c>
    </row>
    <row r="45" spans="1:10">
      <c r="A45">
        <v>44</v>
      </c>
      <c r="B45">
        <v>68</v>
      </c>
      <c r="C45" t="s">
        <v>2355</v>
      </c>
      <c r="D45" t="s">
        <v>2356</v>
      </c>
      <c r="E45" t="s">
        <v>914</v>
      </c>
      <c r="F45" t="s">
        <v>93</v>
      </c>
      <c r="G45" s="2">
        <v>5.3580914351851854E-2</v>
      </c>
      <c r="H45" s="3" t="s">
        <v>2762</v>
      </c>
      <c r="I45" s="22">
        <f>COUNTIF(F$1:F45,F45)</f>
        <v>7</v>
      </c>
      <c r="J45" s="4">
        <f t="shared" si="0"/>
        <v>32.813000000000002</v>
      </c>
    </row>
    <row r="46" spans="1:10">
      <c r="A46">
        <v>45</v>
      </c>
      <c r="B46">
        <v>94</v>
      </c>
      <c r="C46" t="s">
        <v>2357</v>
      </c>
      <c r="D46" t="s">
        <v>1887</v>
      </c>
      <c r="E46" t="s">
        <v>914</v>
      </c>
      <c r="F46" t="s">
        <v>106</v>
      </c>
      <c r="G46" s="2">
        <v>5.3586608796296294E-2</v>
      </c>
      <c r="H46" s="3" t="s">
        <v>2763</v>
      </c>
      <c r="I46" s="22">
        <f>COUNTIF(F$1:F46,F46)</f>
        <v>2</v>
      </c>
      <c r="J46" s="4">
        <f t="shared" si="0"/>
        <v>32.808999999999997</v>
      </c>
    </row>
    <row r="47" spans="1:10">
      <c r="A47">
        <v>46</v>
      </c>
      <c r="B47">
        <v>147</v>
      </c>
      <c r="C47" t="s">
        <v>2358</v>
      </c>
      <c r="D47" t="s">
        <v>1964</v>
      </c>
      <c r="E47" t="s">
        <v>914</v>
      </c>
      <c r="F47" t="s">
        <v>93</v>
      </c>
      <c r="G47" s="2">
        <v>5.3595787037037039E-2</v>
      </c>
      <c r="H47" s="3" t="s">
        <v>2764</v>
      </c>
      <c r="I47" s="22">
        <f>COUNTIF(F$1:F47,F47)</f>
        <v>8</v>
      </c>
      <c r="J47" s="4">
        <f t="shared" si="0"/>
        <v>32.802999999999997</v>
      </c>
    </row>
    <row r="48" spans="1:10">
      <c r="A48">
        <v>47</v>
      </c>
      <c r="B48">
        <v>160</v>
      </c>
      <c r="C48" t="s">
        <v>2359</v>
      </c>
      <c r="D48" t="s">
        <v>1910</v>
      </c>
      <c r="E48" t="s">
        <v>568</v>
      </c>
      <c r="F48" t="s">
        <v>3023</v>
      </c>
      <c r="G48" s="2">
        <v>5.3599895833333334E-2</v>
      </c>
      <c r="H48" s="3" t="s">
        <v>2765</v>
      </c>
      <c r="I48" s="22">
        <f>COUNTIF(F$1:F48,F48)</f>
        <v>9</v>
      </c>
      <c r="J48" s="4">
        <f t="shared" si="0"/>
        <v>32.801000000000002</v>
      </c>
    </row>
    <row r="49" spans="1:10">
      <c r="A49">
        <v>48</v>
      </c>
      <c r="B49">
        <v>22</v>
      </c>
      <c r="C49" t="s">
        <v>2360</v>
      </c>
      <c r="D49" t="s">
        <v>1979</v>
      </c>
      <c r="E49" t="s">
        <v>914</v>
      </c>
      <c r="F49" t="s">
        <v>106</v>
      </c>
      <c r="G49" s="2">
        <v>5.361178240740741E-2</v>
      </c>
      <c r="H49" s="3" t="s">
        <v>2766</v>
      </c>
      <c r="I49" s="22">
        <f>COUNTIF(F$1:F49,F49)</f>
        <v>3</v>
      </c>
      <c r="J49" s="4">
        <f t="shared" si="0"/>
        <v>32.793999999999997</v>
      </c>
    </row>
    <row r="50" spans="1:10">
      <c r="A50">
        <v>49</v>
      </c>
      <c r="B50">
        <v>161</v>
      </c>
      <c r="C50" t="s">
        <v>2361</v>
      </c>
      <c r="D50" t="s">
        <v>1910</v>
      </c>
      <c r="E50" t="s">
        <v>568</v>
      </c>
      <c r="F50" t="s">
        <v>3022</v>
      </c>
      <c r="G50" s="2">
        <v>5.3633425925925925E-2</v>
      </c>
      <c r="H50" s="3" t="s">
        <v>2767</v>
      </c>
      <c r="I50" s="22">
        <f>COUNTIF(F$1:F50,F50)</f>
        <v>10</v>
      </c>
      <c r="J50" s="4">
        <f t="shared" si="0"/>
        <v>32.78</v>
      </c>
    </row>
    <row r="51" spans="1:10">
      <c r="A51">
        <v>50</v>
      </c>
      <c r="B51">
        <v>67</v>
      </c>
      <c r="C51" t="s">
        <v>2362</v>
      </c>
      <c r="D51" t="s">
        <v>2356</v>
      </c>
      <c r="E51" t="s">
        <v>914</v>
      </c>
      <c r="F51" t="s">
        <v>268</v>
      </c>
      <c r="G51" s="2">
        <v>5.3726851851851852E-2</v>
      </c>
      <c r="H51" s="3" t="s">
        <v>2768</v>
      </c>
      <c r="I51" s="22">
        <f>COUNTIF(F$1:F51,F51)</f>
        <v>2</v>
      </c>
      <c r="J51" s="4">
        <f t="shared" si="0"/>
        <v>32.722999999999999</v>
      </c>
    </row>
    <row r="52" spans="1:10">
      <c r="A52">
        <v>51</v>
      </c>
      <c r="B52">
        <v>77</v>
      </c>
      <c r="C52" t="s">
        <v>2363</v>
      </c>
      <c r="D52" t="s">
        <v>1896</v>
      </c>
      <c r="E52" t="s">
        <v>1097</v>
      </c>
      <c r="F52" t="s">
        <v>19</v>
      </c>
      <c r="G52" s="2">
        <v>5.3807870370370374E-2</v>
      </c>
      <c r="H52" s="3" t="s">
        <v>2769</v>
      </c>
      <c r="I52" s="22">
        <f>COUNTIF(F$1:F52,F52)</f>
        <v>14</v>
      </c>
      <c r="J52" s="4">
        <f t="shared" si="0"/>
        <v>32.673999999999999</v>
      </c>
    </row>
    <row r="53" spans="1:10">
      <c r="A53">
        <v>52</v>
      </c>
      <c r="B53">
        <v>83</v>
      </c>
      <c r="C53" t="s">
        <v>2364</v>
      </c>
      <c r="D53" t="s">
        <v>2316</v>
      </c>
      <c r="E53" t="s">
        <v>917</v>
      </c>
      <c r="F53" t="s">
        <v>268</v>
      </c>
      <c r="G53" s="2">
        <v>5.3807870370370374E-2</v>
      </c>
      <c r="H53" s="3" t="s">
        <v>2769</v>
      </c>
      <c r="I53" s="22">
        <f>COUNTIF(F$1:F53,F53)</f>
        <v>3</v>
      </c>
      <c r="J53" s="4">
        <f t="shared" si="0"/>
        <v>32.673999999999999</v>
      </c>
    </row>
    <row r="54" spans="1:10">
      <c r="A54">
        <v>53</v>
      </c>
      <c r="B54">
        <v>284</v>
      </c>
      <c r="C54" t="s">
        <v>2365</v>
      </c>
      <c r="D54" t="s">
        <v>1992</v>
      </c>
      <c r="E54" t="s">
        <v>1097</v>
      </c>
      <c r="F54" t="s">
        <v>103</v>
      </c>
      <c r="G54" s="2">
        <v>5.3807870370370374E-2</v>
      </c>
      <c r="H54" s="3" t="s">
        <v>2769</v>
      </c>
      <c r="I54" s="22">
        <f>COUNTIF(F$1:F54,F54)</f>
        <v>5</v>
      </c>
      <c r="J54" s="4">
        <f t="shared" si="0"/>
        <v>32.673999999999999</v>
      </c>
    </row>
    <row r="55" spans="1:10">
      <c r="A55">
        <v>54</v>
      </c>
      <c r="B55">
        <v>87</v>
      </c>
      <c r="C55" t="s">
        <v>2366</v>
      </c>
      <c r="D55" t="s">
        <v>2316</v>
      </c>
      <c r="E55" t="s">
        <v>917</v>
      </c>
      <c r="F55" t="s">
        <v>19</v>
      </c>
      <c r="G55" s="2">
        <v>5.3831018518518514E-2</v>
      </c>
      <c r="H55" s="3" t="s">
        <v>2770</v>
      </c>
      <c r="I55" s="22">
        <f>COUNTIF(F$1:F55,F55)</f>
        <v>15</v>
      </c>
      <c r="J55" s="4">
        <f t="shared" si="0"/>
        <v>32.659999999999997</v>
      </c>
    </row>
    <row r="56" spans="1:10">
      <c r="A56">
        <v>55</v>
      </c>
      <c r="B56">
        <v>82</v>
      </c>
      <c r="C56" t="s">
        <v>2367</v>
      </c>
      <c r="D56" t="s">
        <v>2368</v>
      </c>
      <c r="E56" t="s">
        <v>2369</v>
      </c>
      <c r="F56" t="s">
        <v>93</v>
      </c>
      <c r="G56" s="2">
        <v>5.3946759259259257E-2</v>
      </c>
      <c r="H56" s="3" t="s">
        <v>2771</v>
      </c>
      <c r="I56" s="22">
        <f>COUNTIF(F$1:F56,F56)</f>
        <v>9</v>
      </c>
      <c r="J56" s="4">
        <f t="shared" si="0"/>
        <v>32.590000000000003</v>
      </c>
    </row>
    <row r="57" spans="1:10">
      <c r="A57">
        <v>56</v>
      </c>
      <c r="B57">
        <v>6</v>
      </c>
      <c r="C57" t="s">
        <v>2370</v>
      </c>
      <c r="D57" t="s">
        <v>1928</v>
      </c>
      <c r="E57" t="s">
        <v>979</v>
      </c>
      <c r="F57" t="s">
        <v>3022</v>
      </c>
      <c r="G57" s="2">
        <v>5.4062500000000006E-2</v>
      </c>
      <c r="H57" s="3" t="s">
        <v>2772</v>
      </c>
      <c r="I57" s="22">
        <f>COUNTIF(F$1:F57,F57)</f>
        <v>11</v>
      </c>
      <c r="J57" s="4">
        <f t="shared" si="0"/>
        <v>32.520000000000003</v>
      </c>
    </row>
    <row r="58" spans="1:10">
      <c r="A58">
        <v>57</v>
      </c>
      <c r="B58">
        <v>260</v>
      </c>
      <c r="C58" t="s">
        <v>2371</v>
      </c>
      <c r="D58" t="s">
        <v>1915</v>
      </c>
      <c r="E58" t="s">
        <v>568</v>
      </c>
      <c r="F58" t="s">
        <v>103</v>
      </c>
      <c r="G58" s="2">
        <v>5.4062500000000006E-2</v>
      </c>
      <c r="H58" s="3" t="s">
        <v>2772</v>
      </c>
      <c r="I58" s="22">
        <f>COUNTIF(F$1:F58,F58)</f>
        <v>6</v>
      </c>
      <c r="J58" s="4">
        <f t="shared" si="0"/>
        <v>32.520000000000003</v>
      </c>
    </row>
    <row r="59" spans="1:10">
      <c r="A59">
        <v>58</v>
      </c>
      <c r="B59">
        <v>176</v>
      </c>
      <c r="C59" t="s">
        <v>2372</v>
      </c>
      <c r="D59" t="s">
        <v>2373</v>
      </c>
      <c r="E59" t="s">
        <v>1097</v>
      </c>
      <c r="F59" t="s">
        <v>93</v>
      </c>
      <c r="G59" s="2">
        <v>5.4085648148148147E-2</v>
      </c>
      <c r="H59" s="3" t="s">
        <v>2773</v>
      </c>
      <c r="I59" s="22">
        <f>COUNTIF(F$1:F59,F59)</f>
        <v>10</v>
      </c>
      <c r="J59" s="4">
        <f t="shared" si="0"/>
        <v>32.506</v>
      </c>
    </row>
    <row r="60" spans="1:10">
      <c r="A60">
        <v>59</v>
      </c>
      <c r="B60">
        <v>192</v>
      </c>
      <c r="C60" t="s">
        <v>2374</v>
      </c>
      <c r="D60" t="s">
        <v>2375</v>
      </c>
      <c r="E60" t="s">
        <v>2376</v>
      </c>
      <c r="F60" t="s">
        <v>268</v>
      </c>
      <c r="G60" s="2">
        <v>5.409722222222222E-2</v>
      </c>
      <c r="H60" s="3" t="s">
        <v>2774</v>
      </c>
      <c r="I60" s="22">
        <f>COUNTIF(F$1:F60,F60)</f>
        <v>4</v>
      </c>
      <c r="J60" s="4">
        <f t="shared" si="0"/>
        <v>32.499000000000002</v>
      </c>
    </row>
    <row r="61" spans="1:10">
      <c r="A61">
        <v>60</v>
      </c>
      <c r="B61">
        <v>20</v>
      </c>
      <c r="C61" t="s">
        <v>2377</v>
      </c>
      <c r="D61" t="s">
        <v>1979</v>
      </c>
      <c r="E61" t="s">
        <v>914</v>
      </c>
      <c r="F61" t="s">
        <v>106</v>
      </c>
      <c r="G61" s="2">
        <v>5.4131944444444441E-2</v>
      </c>
      <c r="H61" s="3" t="s">
        <v>546</v>
      </c>
      <c r="I61" s="22">
        <f>COUNTIF(F$1:F61,F61)</f>
        <v>4</v>
      </c>
      <c r="J61" s="4">
        <f t="shared" si="0"/>
        <v>32.478999999999999</v>
      </c>
    </row>
    <row r="62" spans="1:10">
      <c r="A62">
        <v>61</v>
      </c>
      <c r="B62">
        <v>138</v>
      </c>
      <c r="C62" t="s">
        <v>2378</v>
      </c>
      <c r="D62" t="s">
        <v>1913</v>
      </c>
      <c r="E62" t="s">
        <v>914</v>
      </c>
      <c r="F62" t="s">
        <v>106</v>
      </c>
      <c r="G62" s="2">
        <v>5.4131944444444441E-2</v>
      </c>
      <c r="H62" s="3" t="s">
        <v>546</v>
      </c>
      <c r="I62" s="22">
        <f>COUNTIF(F$1:F62,F62)</f>
        <v>5</v>
      </c>
      <c r="J62" s="4">
        <f t="shared" si="0"/>
        <v>32.478999999999999</v>
      </c>
    </row>
    <row r="63" spans="1:10">
      <c r="A63">
        <v>62</v>
      </c>
      <c r="B63">
        <v>150</v>
      </c>
      <c r="C63" t="s">
        <v>2379</v>
      </c>
      <c r="D63" t="s">
        <v>1964</v>
      </c>
      <c r="E63" t="s">
        <v>914</v>
      </c>
      <c r="F63" t="s">
        <v>93</v>
      </c>
      <c r="G63" s="2">
        <v>5.4178240740740735E-2</v>
      </c>
      <c r="H63" s="3" t="s">
        <v>2775</v>
      </c>
      <c r="I63" s="22">
        <f>COUNTIF(F$1:F63,F63)</f>
        <v>11</v>
      </c>
      <c r="J63" s="4">
        <f t="shared" si="0"/>
        <v>32.451000000000001</v>
      </c>
    </row>
    <row r="64" spans="1:10">
      <c r="A64">
        <v>63</v>
      </c>
      <c r="B64">
        <v>189</v>
      </c>
      <c r="C64" t="s">
        <v>2380</v>
      </c>
      <c r="D64" t="s">
        <v>1921</v>
      </c>
      <c r="E64" t="s">
        <v>1327</v>
      </c>
      <c r="F64" t="s">
        <v>19</v>
      </c>
      <c r="G64" s="2">
        <v>5.4641203703703706E-2</v>
      </c>
      <c r="H64" s="3" t="s">
        <v>2776</v>
      </c>
      <c r="I64" s="22">
        <f>COUNTIF(F$1:F64,F64)</f>
        <v>16</v>
      </c>
      <c r="J64" s="4">
        <f t="shared" si="0"/>
        <v>32.176000000000002</v>
      </c>
    </row>
    <row r="65" spans="1:10">
      <c r="A65">
        <v>64</v>
      </c>
      <c r="B65">
        <v>13</v>
      </c>
      <c r="C65" t="s">
        <v>2381</v>
      </c>
      <c r="D65" t="s">
        <v>1915</v>
      </c>
      <c r="E65" t="s">
        <v>568</v>
      </c>
      <c r="F65" t="s">
        <v>3022</v>
      </c>
      <c r="G65" s="2">
        <v>5.5138888888888883E-2</v>
      </c>
      <c r="H65" s="3" t="s">
        <v>2777</v>
      </c>
      <c r="I65" s="22">
        <f>COUNTIF(F$1:F65,F65)</f>
        <v>12</v>
      </c>
      <c r="J65" s="4">
        <f t="shared" si="0"/>
        <v>31.885000000000002</v>
      </c>
    </row>
    <row r="66" spans="1:10">
      <c r="A66">
        <v>65</v>
      </c>
      <c r="B66">
        <v>71</v>
      </c>
      <c r="C66" t="s">
        <v>2382</v>
      </c>
      <c r="D66" t="s">
        <v>2356</v>
      </c>
      <c r="E66" t="s">
        <v>914</v>
      </c>
      <c r="F66" t="s">
        <v>106</v>
      </c>
      <c r="G66" s="2">
        <v>5.5150462962962964E-2</v>
      </c>
      <c r="H66" s="3" t="s">
        <v>2778</v>
      </c>
      <c r="I66" s="22">
        <f>COUNTIF(F$1:F66,F66)</f>
        <v>6</v>
      </c>
      <c r="J66" s="4">
        <f t="shared" si="0"/>
        <v>31.879000000000001</v>
      </c>
    </row>
    <row r="67" spans="1:10">
      <c r="A67">
        <v>66</v>
      </c>
      <c r="B67">
        <v>88</v>
      </c>
      <c r="C67" t="s">
        <v>2383</v>
      </c>
      <c r="D67" t="s">
        <v>2384</v>
      </c>
      <c r="E67" t="s">
        <v>917</v>
      </c>
      <c r="F67" t="s">
        <v>93</v>
      </c>
      <c r="G67" s="2">
        <v>5.5150462962962964E-2</v>
      </c>
      <c r="H67" s="3" t="s">
        <v>2778</v>
      </c>
      <c r="I67" s="22">
        <f>COUNTIF(F$1:F67,F67)</f>
        <v>12</v>
      </c>
      <c r="J67" s="4">
        <f t="shared" ref="J67:J130" si="1">IFERROR(VALUE(H67),"")</f>
        <v>31.879000000000001</v>
      </c>
    </row>
    <row r="68" spans="1:10">
      <c r="A68">
        <v>67</v>
      </c>
      <c r="B68">
        <v>130</v>
      </c>
      <c r="C68" t="s">
        <v>2385</v>
      </c>
      <c r="D68" t="s">
        <v>2056</v>
      </c>
      <c r="E68" t="s">
        <v>914</v>
      </c>
      <c r="F68" t="s">
        <v>93</v>
      </c>
      <c r="G68" s="2">
        <v>5.5150462962962964E-2</v>
      </c>
      <c r="H68" s="3" t="s">
        <v>2778</v>
      </c>
      <c r="I68" s="22">
        <f>COUNTIF(F$1:F68,F68)</f>
        <v>13</v>
      </c>
      <c r="J68" s="4">
        <f t="shared" si="1"/>
        <v>31.879000000000001</v>
      </c>
    </row>
    <row r="69" spans="1:10">
      <c r="A69">
        <v>68</v>
      </c>
      <c r="B69">
        <v>42</v>
      </c>
      <c r="C69" t="s">
        <v>2386</v>
      </c>
      <c r="D69" t="s">
        <v>1945</v>
      </c>
      <c r="E69" t="s">
        <v>568</v>
      </c>
      <c r="F69" t="s">
        <v>268</v>
      </c>
      <c r="G69" s="2">
        <v>5.5173611111111111E-2</v>
      </c>
      <c r="H69" s="3" t="s">
        <v>2779</v>
      </c>
      <c r="I69" s="22">
        <f>COUNTIF(F$1:F69,F69)</f>
        <v>5</v>
      </c>
      <c r="J69" s="4">
        <f t="shared" si="1"/>
        <v>31.864999999999998</v>
      </c>
    </row>
    <row r="70" spans="1:10">
      <c r="A70">
        <v>69</v>
      </c>
      <c r="B70">
        <v>252</v>
      </c>
      <c r="C70" t="s">
        <v>2387</v>
      </c>
      <c r="D70" t="s">
        <v>2335</v>
      </c>
      <c r="E70" t="s">
        <v>568</v>
      </c>
      <c r="F70" t="s">
        <v>103</v>
      </c>
      <c r="G70" s="2">
        <v>5.5266203703703699E-2</v>
      </c>
      <c r="H70" s="3" t="s">
        <v>2780</v>
      </c>
      <c r="I70" s="22">
        <f>COUNTIF(F$1:F70,F70)</f>
        <v>7</v>
      </c>
      <c r="J70" s="4">
        <f t="shared" si="1"/>
        <v>31.812000000000001</v>
      </c>
    </row>
    <row r="71" spans="1:10">
      <c r="A71">
        <v>70</v>
      </c>
      <c r="B71">
        <v>148</v>
      </c>
      <c r="C71" t="s">
        <v>2388</v>
      </c>
      <c r="D71" t="s">
        <v>1964</v>
      </c>
      <c r="E71" t="s">
        <v>914</v>
      </c>
      <c r="F71" t="s">
        <v>106</v>
      </c>
      <c r="G71" s="2">
        <v>5.5682870370370369E-2</v>
      </c>
      <c r="H71" s="3" t="s">
        <v>2781</v>
      </c>
      <c r="I71" s="22">
        <f>COUNTIF(F$1:F71,F71)</f>
        <v>7</v>
      </c>
      <c r="J71" s="4">
        <f t="shared" si="1"/>
        <v>31.574000000000002</v>
      </c>
    </row>
    <row r="72" spans="1:10">
      <c r="A72">
        <v>71</v>
      </c>
      <c r="B72">
        <v>50</v>
      </c>
      <c r="C72" t="s">
        <v>2389</v>
      </c>
      <c r="D72" t="s">
        <v>1945</v>
      </c>
      <c r="E72" t="s">
        <v>568</v>
      </c>
      <c r="F72" t="s">
        <v>106</v>
      </c>
      <c r="G72" s="2">
        <v>5.5856481481481479E-2</v>
      </c>
      <c r="H72" s="3" t="s">
        <v>2782</v>
      </c>
      <c r="I72" s="22">
        <f>COUNTIF(F$1:F72,F72)</f>
        <v>8</v>
      </c>
      <c r="J72" s="4">
        <f t="shared" si="1"/>
        <v>31.475999999999999</v>
      </c>
    </row>
    <row r="73" spans="1:10">
      <c r="A73">
        <v>72</v>
      </c>
      <c r="B73">
        <v>8</v>
      </c>
      <c r="C73" t="s">
        <v>2390</v>
      </c>
      <c r="D73" t="s">
        <v>2335</v>
      </c>
      <c r="E73" t="s">
        <v>568</v>
      </c>
      <c r="F73" t="s">
        <v>19</v>
      </c>
      <c r="G73" s="2">
        <v>5.5868055555555553E-2</v>
      </c>
      <c r="H73" s="3" t="s">
        <v>2783</v>
      </c>
      <c r="I73" s="22">
        <f>COUNTIF(F$1:F73,F73)</f>
        <v>17</v>
      </c>
      <c r="J73" s="4">
        <f t="shared" si="1"/>
        <v>31.469000000000001</v>
      </c>
    </row>
    <row r="74" spans="1:10">
      <c r="A74">
        <v>73</v>
      </c>
      <c r="B74">
        <v>101</v>
      </c>
      <c r="C74" t="s">
        <v>2391</v>
      </c>
      <c r="D74" t="s">
        <v>1887</v>
      </c>
      <c r="E74" t="s">
        <v>914</v>
      </c>
      <c r="F74" t="s">
        <v>93</v>
      </c>
      <c r="G74" s="2">
        <v>5.5879629629629633E-2</v>
      </c>
      <c r="H74" s="3" t="s">
        <v>156</v>
      </c>
      <c r="I74" s="22">
        <f>COUNTIF(F$1:F74,F74)</f>
        <v>14</v>
      </c>
      <c r="J74" s="4">
        <f t="shared" si="1"/>
        <v>31.463000000000001</v>
      </c>
    </row>
    <row r="75" spans="1:10">
      <c r="A75">
        <v>74</v>
      </c>
      <c r="B75">
        <v>66</v>
      </c>
      <c r="C75" t="s">
        <v>2392</v>
      </c>
      <c r="D75" t="s">
        <v>2356</v>
      </c>
      <c r="E75" t="s">
        <v>914</v>
      </c>
      <c r="F75" t="s">
        <v>106</v>
      </c>
      <c r="G75" s="2">
        <v>5.5914351851851847E-2</v>
      </c>
      <c r="H75" s="3" t="s">
        <v>2784</v>
      </c>
      <c r="I75" s="22">
        <f>COUNTIF(F$1:F75,F75)</f>
        <v>9</v>
      </c>
      <c r="J75" s="4">
        <f t="shared" si="1"/>
        <v>31.443000000000001</v>
      </c>
    </row>
    <row r="76" spans="1:10">
      <c r="A76">
        <v>75</v>
      </c>
      <c r="B76">
        <v>47</v>
      </c>
      <c r="C76" t="s">
        <v>2393</v>
      </c>
      <c r="D76" t="s">
        <v>1945</v>
      </c>
      <c r="E76" t="s">
        <v>568</v>
      </c>
      <c r="F76" t="s">
        <v>106</v>
      </c>
      <c r="G76" s="2">
        <v>5.5937500000000001E-2</v>
      </c>
      <c r="H76" s="3" t="s">
        <v>2785</v>
      </c>
      <c r="I76" s="22">
        <f>COUNTIF(F$1:F76,F76)</f>
        <v>10</v>
      </c>
      <c r="J76" s="4">
        <f t="shared" si="1"/>
        <v>31.43</v>
      </c>
    </row>
    <row r="77" spans="1:10">
      <c r="A77">
        <v>76</v>
      </c>
      <c r="B77">
        <v>269</v>
      </c>
      <c r="C77" t="s">
        <v>2394</v>
      </c>
      <c r="D77" t="s">
        <v>1945</v>
      </c>
      <c r="E77" t="s">
        <v>568</v>
      </c>
      <c r="F77" t="s">
        <v>174</v>
      </c>
      <c r="G77" s="2">
        <v>5.5937500000000001E-2</v>
      </c>
      <c r="H77" s="3" t="s">
        <v>2785</v>
      </c>
      <c r="I77" s="22">
        <f>COUNTIF(F$1:F77,F77)</f>
        <v>1</v>
      </c>
      <c r="J77" s="4">
        <f t="shared" si="1"/>
        <v>31.43</v>
      </c>
    </row>
    <row r="78" spans="1:10">
      <c r="A78">
        <v>77</v>
      </c>
      <c r="B78">
        <v>175</v>
      </c>
      <c r="C78" t="s">
        <v>2395</v>
      </c>
      <c r="D78" t="s">
        <v>2396</v>
      </c>
      <c r="E78" t="s">
        <v>478</v>
      </c>
      <c r="F78" t="s">
        <v>93</v>
      </c>
      <c r="G78" s="2">
        <v>5.5949074074074075E-2</v>
      </c>
      <c r="H78" s="3" t="s">
        <v>2786</v>
      </c>
      <c r="I78" s="22">
        <f>COUNTIF(F$1:F78,F78)</f>
        <v>15</v>
      </c>
      <c r="J78" s="4">
        <f t="shared" si="1"/>
        <v>31.423999999999999</v>
      </c>
    </row>
    <row r="79" spans="1:10">
      <c r="A79">
        <v>78</v>
      </c>
      <c r="B79">
        <v>63</v>
      </c>
      <c r="C79" t="s">
        <v>3034</v>
      </c>
      <c r="D79" t="s">
        <v>1930</v>
      </c>
      <c r="E79" t="s">
        <v>568</v>
      </c>
      <c r="F79" t="s">
        <v>3022</v>
      </c>
      <c r="G79" s="2">
        <v>5.5960648148148141E-2</v>
      </c>
      <c r="H79" s="3" t="s">
        <v>3037</v>
      </c>
      <c r="I79" s="22">
        <f>COUNTIF(F$1:F79,F79)</f>
        <v>13</v>
      </c>
      <c r="J79" s="4">
        <f t="shared" si="1"/>
        <v>31.417000000000002</v>
      </c>
    </row>
    <row r="80" spans="1:10">
      <c r="A80">
        <v>79</v>
      </c>
      <c r="B80">
        <v>146</v>
      </c>
      <c r="C80" t="s">
        <v>2397</v>
      </c>
      <c r="D80" t="s">
        <v>1964</v>
      </c>
      <c r="E80" t="s">
        <v>914</v>
      </c>
      <c r="F80" t="s">
        <v>93</v>
      </c>
      <c r="G80" s="2">
        <v>5.6041666666666663E-2</v>
      </c>
      <c r="H80" s="3" t="s">
        <v>2787</v>
      </c>
      <c r="I80" s="22">
        <f>COUNTIF(F$1:F80,F80)</f>
        <v>16</v>
      </c>
      <c r="J80" s="4">
        <f t="shared" si="1"/>
        <v>31.372</v>
      </c>
    </row>
    <row r="81" spans="1:10">
      <c r="A81">
        <v>80</v>
      </c>
      <c r="B81">
        <v>57</v>
      </c>
      <c r="C81" t="s">
        <v>2398</v>
      </c>
      <c r="D81" t="s">
        <v>1945</v>
      </c>
      <c r="E81" t="s">
        <v>568</v>
      </c>
      <c r="F81" t="s">
        <v>106</v>
      </c>
      <c r="G81" s="2">
        <v>5.6064814814814817E-2</v>
      </c>
      <c r="H81" s="3" t="s">
        <v>2788</v>
      </c>
      <c r="I81" s="22">
        <f>COUNTIF(F$1:F81,F81)</f>
        <v>11</v>
      </c>
      <c r="J81" s="4">
        <f t="shared" si="1"/>
        <v>31.359000000000002</v>
      </c>
    </row>
    <row r="82" spans="1:10">
      <c r="A82">
        <v>81</v>
      </c>
      <c r="B82">
        <v>167</v>
      </c>
      <c r="C82" t="s">
        <v>2399</v>
      </c>
      <c r="D82" t="s">
        <v>1940</v>
      </c>
      <c r="E82" t="s">
        <v>1032</v>
      </c>
      <c r="F82" t="s">
        <v>19</v>
      </c>
      <c r="G82" s="2">
        <v>5.6064814814814817E-2</v>
      </c>
      <c r="H82" s="3" t="s">
        <v>2788</v>
      </c>
      <c r="I82" s="22">
        <f>COUNTIF(F$1:F82,F82)</f>
        <v>18</v>
      </c>
      <c r="J82" s="4">
        <f t="shared" si="1"/>
        <v>31.359000000000002</v>
      </c>
    </row>
    <row r="83" spans="1:10">
      <c r="A83">
        <v>82</v>
      </c>
      <c r="B83">
        <v>103</v>
      </c>
      <c r="C83" t="s">
        <v>2400</v>
      </c>
      <c r="D83" t="s">
        <v>1887</v>
      </c>
      <c r="E83" t="s">
        <v>914</v>
      </c>
      <c r="F83" t="s">
        <v>268</v>
      </c>
      <c r="G83" s="2">
        <v>5.6087962962962958E-2</v>
      </c>
      <c r="H83" s="3" t="s">
        <v>2789</v>
      </c>
      <c r="I83" s="22">
        <f>COUNTIF(F$1:F83,F83)</f>
        <v>6</v>
      </c>
      <c r="J83" s="4">
        <f t="shared" si="1"/>
        <v>31.346</v>
      </c>
    </row>
    <row r="84" spans="1:10">
      <c r="A84">
        <v>83</v>
      </c>
      <c r="B84">
        <v>60</v>
      </c>
      <c r="C84" t="s">
        <v>2401</v>
      </c>
      <c r="D84" t="s">
        <v>1930</v>
      </c>
      <c r="E84" t="s">
        <v>568</v>
      </c>
      <c r="F84" t="s">
        <v>19</v>
      </c>
      <c r="G84" s="2">
        <v>5.6296296296296296E-2</v>
      </c>
      <c r="H84" s="3" t="s">
        <v>2790</v>
      </c>
      <c r="I84" s="22">
        <f>COUNTIF(F$1:F84,F84)</f>
        <v>19</v>
      </c>
      <c r="J84" s="4">
        <f t="shared" si="1"/>
        <v>31.23</v>
      </c>
    </row>
    <row r="85" spans="1:10">
      <c r="A85">
        <v>84</v>
      </c>
      <c r="B85">
        <v>48</v>
      </c>
      <c r="C85" t="s">
        <v>2402</v>
      </c>
      <c r="D85" t="s">
        <v>1945</v>
      </c>
      <c r="E85" t="s">
        <v>568</v>
      </c>
      <c r="F85" t="s">
        <v>106</v>
      </c>
      <c r="G85" s="2">
        <v>5.6608796296296303E-2</v>
      </c>
      <c r="H85" s="3" t="s">
        <v>2791</v>
      </c>
      <c r="I85" s="22">
        <f>COUNTIF(F$1:F85,F85)</f>
        <v>12</v>
      </c>
      <c r="J85" s="4">
        <f t="shared" si="1"/>
        <v>31.056999999999999</v>
      </c>
    </row>
    <row r="86" spans="1:10">
      <c r="A86">
        <v>85</v>
      </c>
      <c r="B86">
        <v>73</v>
      </c>
      <c r="C86" t="s">
        <v>2403</v>
      </c>
      <c r="D86" t="s">
        <v>2043</v>
      </c>
      <c r="E86" t="s">
        <v>1010</v>
      </c>
      <c r="F86" t="s">
        <v>93</v>
      </c>
      <c r="G86" s="2">
        <v>5.7094907407407407E-2</v>
      </c>
      <c r="H86" s="3" t="s">
        <v>2792</v>
      </c>
      <c r="I86" s="22">
        <f>COUNTIF(F$1:F86,F86)</f>
        <v>17</v>
      </c>
      <c r="J86" s="4">
        <f t="shared" si="1"/>
        <v>30.792999999999999</v>
      </c>
    </row>
    <row r="87" spans="1:10">
      <c r="A87">
        <v>86</v>
      </c>
      <c r="B87">
        <v>28</v>
      </c>
      <c r="C87" t="s">
        <v>2404</v>
      </c>
      <c r="D87" t="s">
        <v>2405</v>
      </c>
      <c r="E87" t="s">
        <v>1010</v>
      </c>
      <c r="F87" t="s">
        <v>106</v>
      </c>
      <c r="G87" s="2">
        <v>5.710648148148148E-2</v>
      </c>
      <c r="H87" s="3" t="s">
        <v>2793</v>
      </c>
      <c r="I87" s="22">
        <f>COUNTIF(F$1:F87,F87)</f>
        <v>13</v>
      </c>
      <c r="J87" s="4">
        <f t="shared" si="1"/>
        <v>30.786999999999999</v>
      </c>
    </row>
    <row r="88" spans="1:10">
      <c r="A88">
        <v>87</v>
      </c>
      <c r="B88">
        <v>5</v>
      </c>
      <c r="C88" t="s">
        <v>2406</v>
      </c>
      <c r="D88" t="s">
        <v>1928</v>
      </c>
      <c r="E88" t="s">
        <v>979</v>
      </c>
      <c r="F88" t="s">
        <v>19</v>
      </c>
      <c r="G88" s="2">
        <v>5.7476851851851855E-2</v>
      </c>
      <c r="H88" s="3" t="s">
        <v>2794</v>
      </c>
      <c r="I88" s="22">
        <f>COUNTIF(F$1:F88,F88)</f>
        <v>20</v>
      </c>
      <c r="J88" s="4">
        <f t="shared" si="1"/>
        <v>30.588000000000001</v>
      </c>
    </row>
    <row r="89" spans="1:10">
      <c r="A89">
        <v>88</v>
      </c>
      <c r="B89">
        <v>191</v>
      </c>
      <c r="C89" t="s">
        <v>2407</v>
      </c>
      <c r="D89" t="s">
        <v>1921</v>
      </c>
      <c r="E89" t="s">
        <v>1327</v>
      </c>
      <c r="F89" t="s">
        <v>19</v>
      </c>
      <c r="G89" s="2">
        <v>5.7627314814814812E-2</v>
      </c>
      <c r="H89" s="3" t="s">
        <v>2795</v>
      </c>
      <c r="I89" s="22">
        <f>COUNTIF(F$1:F89,F89)</f>
        <v>21</v>
      </c>
      <c r="J89" s="4">
        <f t="shared" si="1"/>
        <v>30.509</v>
      </c>
    </row>
    <row r="90" spans="1:10">
      <c r="A90">
        <v>89</v>
      </c>
      <c r="B90">
        <v>69</v>
      </c>
      <c r="C90" t="s">
        <v>2408</v>
      </c>
      <c r="D90" t="s">
        <v>2356</v>
      </c>
      <c r="E90" t="s">
        <v>914</v>
      </c>
      <c r="F90" t="s">
        <v>268</v>
      </c>
      <c r="G90" s="2">
        <v>5.7800925925925929E-2</v>
      </c>
      <c r="H90" s="3" t="s">
        <v>2796</v>
      </c>
      <c r="I90" s="22">
        <f>COUNTIF(F$1:F90,F90)</f>
        <v>7</v>
      </c>
      <c r="J90" s="4">
        <f t="shared" si="1"/>
        <v>30.417000000000002</v>
      </c>
    </row>
    <row r="91" spans="1:10">
      <c r="A91">
        <v>90</v>
      </c>
      <c r="B91">
        <v>7</v>
      </c>
      <c r="C91" t="s">
        <v>2409</v>
      </c>
      <c r="D91" t="s">
        <v>2335</v>
      </c>
      <c r="E91" t="s">
        <v>568</v>
      </c>
      <c r="F91" t="s">
        <v>19</v>
      </c>
      <c r="G91" s="2">
        <v>5.8194444444444444E-2</v>
      </c>
      <c r="H91" s="3" t="s">
        <v>2797</v>
      </c>
      <c r="I91" s="22">
        <f>COUNTIF(F$1:F91,F91)</f>
        <v>22</v>
      </c>
      <c r="J91" s="4">
        <f t="shared" si="1"/>
        <v>30.210999999999999</v>
      </c>
    </row>
    <row r="92" spans="1:10">
      <c r="A92">
        <v>91</v>
      </c>
      <c r="B92">
        <v>283</v>
      </c>
      <c r="C92" t="s">
        <v>2410</v>
      </c>
      <c r="D92" t="s">
        <v>2356</v>
      </c>
      <c r="E92" t="s">
        <v>914</v>
      </c>
      <c r="F92" t="s">
        <v>763</v>
      </c>
      <c r="G92" s="2">
        <v>5.8379629629629635E-2</v>
      </c>
      <c r="H92" s="3" t="s">
        <v>2798</v>
      </c>
      <c r="I92" s="22">
        <f>COUNTIF(F$1:F92,F92)</f>
        <v>1</v>
      </c>
      <c r="J92" s="4">
        <f t="shared" si="1"/>
        <v>30.114999999999998</v>
      </c>
    </row>
    <row r="93" spans="1:10">
      <c r="A93">
        <v>92</v>
      </c>
      <c r="B93">
        <v>313</v>
      </c>
      <c r="C93" t="s">
        <v>2411</v>
      </c>
      <c r="D93" t="s">
        <v>2325</v>
      </c>
      <c r="E93" t="s">
        <v>478</v>
      </c>
      <c r="F93" t="s">
        <v>3025</v>
      </c>
      <c r="G93" s="2">
        <v>5.9259259259259262E-2</v>
      </c>
      <c r="H93" s="3" t="s">
        <v>2799</v>
      </c>
      <c r="I93" s="22">
        <f>COUNTIF(F$1:F93,F93)</f>
        <v>1</v>
      </c>
      <c r="J93" s="4">
        <f t="shared" si="1"/>
        <v>29.667999999999999</v>
      </c>
    </row>
    <row r="94" spans="1:10">
      <c r="A94">
        <v>93</v>
      </c>
      <c r="B94">
        <v>64</v>
      </c>
      <c r="C94" t="s">
        <v>2412</v>
      </c>
      <c r="D94" t="s">
        <v>1930</v>
      </c>
      <c r="E94" t="s">
        <v>568</v>
      </c>
      <c r="F94" t="s">
        <v>3022</v>
      </c>
      <c r="G94" s="2">
        <v>5.9467592592592593E-2</v>
      </c>
      <c r="H94" s="3" t="s">
        <v>2800</v>
      </c>
      <c r="I94" s="22">
        <f>COUNTIF(F$1:F94,F94)</f>
        <v>14</v>
      </c>
      <c r="J94" s="4">
        <f t="shared" si="1"/>
        <v>29.564</v>
      </c>
    </row>
    <row r="95" spans="1:10">
      <c r="A95">
        <v>94</v>
      </c>
      <c r="B95">
        <v>145</v>
      </c>
      <c r="C95" t="s">
        <v>2413</v>
      </c>
      <c r="D95" t="s">
        <v>1964</v>
      </c>
      <c r="E95" t="s">
        <v>914</v>
      </c>
      <c r="F95" t="s">
        <v>19</v>
      </c>
      <c r="G95" s="2">
        <v>5.9467592592592593E-2</v>
      </c>
      <c r="H95" s="3" t="s">
        <v>2800</v>
      </c>
      <c r="I95" s="22">
        <f>COUNTIF(F$1:F95,F95)</f>
        <v>23</v>
      </c>
      <c r="J95" s="4">
        <f t="shared" si="1"/>
        <v>29.564</v>
      </c>
    </row>
    <row r="96" spans="1:10">
      <c r="A96">
        <v>95</v>
      </c>
      <c r="B96">
        <v>158</v>
      </c>
      <c r="C96" t="s">
        <v>2414</v>
      </c>
      <c r="D96" t="s">
        <v>1910</v>
      </c>
      <c r="E96" t="s">
        <v>568</v>
      </c>
      <c r="F96" t="s">
        <v>19</v>
      </c>
      <c r="G96" s="2">
        <v>5.9467592592592593E-2</v>
      </c>
      <c r="H96" s="3" t="s">
        <v>2800</v>
      </c>
      <c r="I96" s="22">
        <f>COUNTIF(F$1:F96,F96)</f>
        <v>24</v>
      </c>
      <c r="J96" s="4">
        <f t="shared" si="1"/>
        <v>29.564</v>
      </c>
    </row>
    <row r="97" spans="1:10">
      <c r="A97">
        <v>96</v>
      </c>
      <c r="B97">
        <v>11</v>
      </c>
      <c r="C97" t="s">
        <v>2415</v>
      </c>
      <c r="D97" t="s">
        <v>2025</v>
      </c>
      <c r="E97" t="s">
        <v>917</v>
      </c>
      <c r="F97" t="s">
        <v>19</v>
      </c>
      <c r="G97" s="2">
        <v>5.9560185185185188E-2</v>
      </c>
      <c r="H97" s="3" t="s">
        <v>2801</v>
      </c>
      <c r="I97" s="22">
        <f>COUNTIF(F$1:F97,F97)</f>
        <v>25</v>
      </c>
      <c r="J97" s="4">
        <f t="shared" si="1"/>
        <v>29.518000000000001</v>
      </c>
    </row>
    <row r="98" spans="1:10">
      <c r="A98">
        <v>97</v>
      </c>
      <c r="B98">
        <v>131</v>
      </c>
      <c r="C98" t="s">
        <v>2416</v>
      </c>
      <c r="D98" t="s">
        <v>2056</v>
      </c>
      <c r="E98" t="s">
        <v>914</v>
      </c>
      <c r="F98" t="s">
        <v>106</v>
      </c>
      <c r="G98" s="2">
        <v>5.9583333333333328E-2</v>
      </c>
      <c r="H98" s="3" t="s">
        <v>2053</v>
      </c>
      <c r="I98" s="22">
        <f>COUNTIF(F$1:F98,F98)</f>
        <v>14</v>
      </c>
      <c r="J98" s="4">
        <f t="shared" si="1"/>
        <v>29.507000000000001</v>
      </c>
    </row>
    <row r="99" spans="1:10">
      <c r="A99">
        <v>98</v>
      </c>
      <c r="B99">
        <v>132</v>
      </c>
      <c r="C99" t="s">
        <v>2417</v>
      </c>
      <c r="D99" t="s">
        <v>2056</v>
      </c>
      <c r="E99" t="s">
        <v>914</v>
      </c>
      <c r="F99" t="s">
        <v>106</v>
      </c>
      <c r="G99" s="2">
        <v>5.9594907407407409E-2</v>
      </c>
      <c r="H99" s="3" t="s">
        <v>2802</v>
      </c>
      <c r="I99" s="22">
        <f>COUNTIF(F$1:F99,F99)</f>
        <v>15</v>
      </c>
      <c r="J99" s="4">
        <f t="shared" si="1"/>
        <v>29.501000000000001</v>
      </c>
    </row>
    <row r="100" spans="1:10">
      <c r="A100">
        <v>99</v>
      </c>
      <c r="B100">
        <v>136</v>
      </c>
      <c r="C100" t="s">
        <v>2418</v>
      </c>
      <c r="D100" t="s">
        <v>2419</v>
      </c>
      <c r="E100" t="s">
        <v>998</v>
      </c>
      <c r="F100" t="s">
        <v>106</v>
      </c>
      <c r="G100" s="2">
        <v>5.9687500000000004E-2</v>
      </c>
      <c r="H100" s="3" t="s">
        <v>2803</v>
      </c>
      <c r="I100" s="22">
        <f>COUNTIF(F$1:F100,F100)</f>
        <v>16</v>
      </c>
      <c r="J100" s="4">
        <f t="shared" si="1"/>
        <v>29.454999999999998</v>
      </c>
    </row>
    <row r="101" spans="1:10">
      <c r="A101">
        <v>100</v>
      </c>
      <c r="B101">
        <v>256</v>
      </c>
      <c r="C101" t="s">
        <v>2420</v>
      </c>
      <c r="D101" t="s">
        <v>1915</v>
      </c>
      <c r="E101" t="s">
        <v>568</v>
      </c>
      <c r="F101" t="s">
        <v>103</v>
      </c>
      <c r="G101" s="2">
        <v>5.9687500000000004E-2</v>
      </c>
      <c r="H101" s="3" t="s">
        <v>2803</v>
      </c>
      <c r="I101" s="22">
        <f>COUNTIF(F$1:F101,F101)</f>
        <v>8</v>
      </c>
      <c r="J101" s="4">
        <f t="shared" si="1"/>
        <v>29.454999999999998</v>
      </c>
    </row>
    <row r="102" spans="1:10">
      <c r="A102">
        <v>101</v>
      </c>
      <c r="B102">
        <v>319</v>
      </c>
      <c r="C102" t="s">
        <v>2421</v>
      </c>
      <c r="D102" t="s">
        <v>2375</v>
      </c>
      <c r="E102" t="s">
        <v>2376</v>
      </c>
      <c r="F102" t="s">
        <v>763</v>
      </c>
      <c r="G102" s="2">
        <v>5.9699074074074071E-2</v>
      </c>
      <c r="H102" s="3" t="s">
        <v>2804</v>
      </c>
      <c r="I102" s="22">
        <f>COUNTIF(F$1:F102,F102)</f>
        <v>2</v>
      </c>
      <c r="J102" s="4">
        <f t="shared" si="1"/>
        <v>29.45</v>
      </c>
    </row>
    <row r="103" spans="1:10">
      <c r="A103">
        <v>102</v>
      </c>
      <c r="B103">
        <v>275</v>
      </c>
      <c r="C103" t="s">
        <v>2422</v>
      </c>
      <c r="D103" t="s">
        <v>1930</v>
      </c>
      <c r="E103" t="s">
        <v>568</v>
      </c>
      <c r="F103" t="s">
        <v>3025</v>
      </c>
      <c r="G103" s="2">
        <v>5.9710648148148145E-2</v>
      </c>
      <c r="H103" s="3" t="s">
        <v>2805</v>
      </c>
      <c r="I103" s="22">
        <f>COUNTIF(F$1:F103,F103)</f>
        <v>2</v>
      </c>
      <c r="J103" s="4">
        <f t="shared" si="1"/>
        <v>29.443999999999999</v>
      </c>
    </row>
    <row r="104" spans="1:10">
      <c r="A104">
        <v>103</v>
      </c>
      <c r="B104">
        <v>279</v>
      </c>
      <c r="C104" t="s">
        <v>2423</v>
      </c>
      <c r="D104" t="s">
        <v>1930</v>
      </c>
      <c r="E104" t="s">
        <v>568</v>
      </c>
      <c r="F104" t="s">
        <v>3025</v>
      </c>
      <c r="G104" s="2">
        <v>5.9710648148148145E-2</v>
      </c>
      <c r="H104" s="3" t="s">
        <v>2805</v>
      </c>
      <c r="I104" s="22">
        <f>COUNTIF(F$1:F104,F104)</f>
        <v>3</v>
      </c>
      <c r="J104" s="4">
        <f t="shared" si="1"/>
        <v>29.443999999999999</v>
      </c>
    </row>
    <row r="105" spans="1:10">
      <c r="A105">
        <v>104</v>
      </c>
      <c r="B105">
        <v>134</v>
      </c>
      <c r="C105" t="s">
        <v>2424</v>
      </c>
      <c r="D105" t="s">
        <v>2056</v>
      </c>
      <c r="E105" t="s">
        <v>914</v>
      </c>
      <c r="F105" t="s">
        <v>93</v>
      </c>
      <c r="G105" s="2">
        <v>5.9722222222222225E-2</v>
      </c>
      <c r="H105" s="3" t="s">
        <v>2806</v>
      </c>
      <c r="I105" s="22">
        <f>COUNTIF(F$1:F105,F105)</f>
        <v>18</v>
      </c>
      <c r="J105" s="4">
        <f t="shared" si="1"/>
        <v>29.437999999999999</v>
      </c>
    </row>
    <row r="106" spans="1:10">
      <c r="A106">
        <v>105</v>
      </c>
      <c r="B106">
        <v>65</v>
      </c>
      <c r="C106" t="s">
        <v>2425</v>
      </c>
      <c r="D106" t="s">
        <v>1930</v>
      </c>
      <c r="E106" t="s">
        <v>568</v>
      </c>
      <c r="F106" t="s">
        <v>3022</v>
      </c>
      <c r="G106" s="2">
        <v>5.9733796296296299E-2</v>
      </c>
      <c r="H106" s="3" t="s">
        <v>2807</v>
      </c>
      <c r="I106" s="22">
        <f>COUNTIF(F$1:F106,F106)</f>
        <v>15</v>
      </c>
      <c r="J106" s="4">
        <f t="shared" si="1"/>
        <v>29.433</v>
      </c>
    </row>
    <row r="107" spans="1:10">
      <c r="A107">
        <v>106</v>
      </c>
      <c r="B107">
        <v>272</v>
      </c>
      <c r="C107" t="s">
        <v>2426</v>
      </c>
      <c r="D107" t="s">
        <v>1930</v>
      </c>
      <c r="E107" t="s">
        <v>568</v>
      </c>
      <c r="F107" t="s">
        <v>103</v>
      </c>
      <c r="G107" s="2">
        <v>5.9918981481481483E-2</v>
      </c>
      <c r="H107" s="3" t="s">
        <v>2808</v>
      </c>
      <c r="I107" s="22">
        <f>COUNTIF(F$1:F107,F107)</f>
        <v>9</v>
      </c>
      <c r="J107" s="4">
        <f t="shared" si="1"/>
        <v>29.341999999999999</v>
      </c>
    </row>
    <row r="108" spans="1:10">
      <c r="A108">
        <v>107</v>
      </c>
      <c r="B108">
        <v>184</v>
      </c>
      <c r="C108" t="s">
        <v>2427</v>
      </c>
      <c r="D108" t="s">
        <v>2428</v>
      </c>
      <c r="E108" t="s">
        <v>478</v>
      </c>
      <c r="F108" t="s">
        <v>106</v>
      </c>
      <c r="G108" s="2">
        <v>5.9930555555555563E-2</v>
      </c>
      <c r="H108" s="3" t="s">
        <v>2809</v>
      </c>
      <c r="I108" s="22">
        <f>COUNTIF(F$1:F108,F108)</f>
        <v>17</v>
      </c>
      <c r="J108" s="4">
        <f t="shared" si="1"/>
        <v>29.335999999999999</v>
      </c>
    </row>
    <row r="109" spans="1:10">
      <c r="A109">
        <v>108</v>
      </c>
      <c r="B109">
        <v>62</v>
      </c>
      <c r="C109" t="s">
        <v>2429</v>
      </c>
      <c r="D109" t="s">
        <v>1930</v>
      </c>
      <c r="E109" t="s">
        <v>568</v>
      </c>
      <c r="F109" t="s">
        <v>3022</v>
      </c>
      <c r="G109" s="2">
        <v>6.0486111111111109E-2</v>
      </c>
      <c r="H109" s="3" t="s">
        <v>2810</v>
      </c>
      <c r="I109" s="22">
        <f>COUNTIF(F$1:F109,F109)</f>
        <v>16</v>
      </c>
      <c r="J109" s="4">
        <f t="shared" si="1"/>
        <v>29.067</v>
      </c>
    </row>
    <row r="110" spans="1:10">
      <c r="A110">
        <v>109</v>
      </c>
      <c r="B110">
        <v>274</v>
      </c>
      <c r="C110" t="s">
        <v>2430</v>
      </c>
      <c r="D110" t="s">
        <v>1930</v>
      </c>
      <c r="E110" t="s">
        <v>568</v>
      </c>
      <c r="F110" t="s">
        <v>3026</v>
      </c>
      <c r="G110" s="2">
        <v>6.0486111111111109E-2</v>
      </c>
      <c r="H110" s="3" t="s">
        <v>2810</v>
      </c>
      <c r="I110" s="22">
        <f>COUNTIF(F$1:F110,F110)</f>
        <v>1</v>
      </c>
      <c r="J110" s="4">
        <f t="shared" si="1"/>
        <v>29.067</v>
      </c>
    </row>
    <row r="111" spans="1:10">
      <c r="A111">
        <v>110</v>
      </c>
      <c r="B111">
        <v>180</v>
      </c>
      <c r="C111" t="s">
        <v>2431</v>
      </c>
      <c r="D111" t="s">
        <v>1960</v>
      </c>
      <c r="E111" t="s">
        <v>478</v>
      </c>
      <c r="F111" t="s">
        <v>93</v>
      </c>
      <c r="G111" s="2">
        <v>6.1365740740740742E-2</v>
      </c>
      <c r="H111" s="3" t="s">
        <v>2811</v>
      </c>
      <c r="I111" s="22">
        <f>COUNTIF(F$1:F111,F111)</f>
        <v>19</v>
      </c>
      <c r="J111" s="4">
        <f t="shared" si="1"/>
        <v>28.65</v>
      </c>
    </row>
    <row r="112" spans="1:10">
      <c r="A112">
        <v>111</v>
      </c>
      <c r="B112">
        <v>320</v>
      </c>
      <c r="C112" t="s">
        <v>2432</v>
      </c>
      <c r="D112" t="s">
        <v>1900</v>
      </c>
      <c r="E112" t="s">
        <v>568</v>
      </c>
      <c r="F112" t="s">
        <v>3025</v>
      </c>
      <c r="G112" s="2">
        <v>6.1388888888888889E-2</v>
      </c>
      <c r="H112" s="3" t="s">
        <v>2812</v>
      </c>
      <c r="I112" s="22">
        <f>COUNTIF(F$1:F112,F112)</f>
        <v>4</v>
      </c>
      <c r="J112" s="4">
        <f t="shared" si="1"/>
        <v>28.638999999999999</v>
      </c>
    </row>
    <row r="113" spans="1:10">
      <c r="A113">
        <v>112</v>
      </c>
      <c r="B113">
        <v>321</v>
      </c>
      <c r="C113" t="s">
        <v>2433</v>
      </c>
      <c r="D113" t="s">
        <v>1900</v>
      </c>
      <c r="E113" t="s">
        <v>568</v>
      </c>
      <c r="F113" t="s">
        <v>3026</v>
      </c>
      <c r="G113" s="2">
        <v>6.1400462962962969E-2</v>
      </c>
      <c r="H113" s="3" t="s">
        <v>2813</v>
      </c>
      <c r="I113" s="22">
        <f>COUNTIF(F$1:F113,F113)</f>
        <v>2</v>
      </c>
      <c r="J113" s="4">
        <f t="shared" si="1"/>
        <v>28.634</v>
      </c>
    </row>
    <row r="114" spans="1:10">
      <c r="A114">
        <v>113</v>
      </c>
      <c r="B114">
        <v>168</v>
      </c>
      <c r="C114" t="s">
        <v>2434</v>
      </c>
      <c r="D114" t="s">
        <v>1940</v>
      </c>
      <c r="E114" t="s">
        <v>1032</v>
      </c>
      <c r="F114" t="s">
        <v>93</v>
      </c>
      <c r="G114" s="2">
        <v>6.1435185185185183E-2</v>
      </c>
      <c r="H114" s="3" t="s">
        <v>2814</v>
      </c>
      <c r="I114" s="22">
        <f>COUNTIF(F$1:F114,F114)</f>
        <v>20</v>
      </c>
      <c r="J114" s="4">
        <f t="shared" si="1"/>
        <v>28.617999999999999</v>
      </c>
    </row>
    <row r="115" spans="1:10">
      <c r="A115">
        <v>114</v>
      </c>
      <c r="B115">
        <v>74</v>
      </c>
      <c r="C115" t="s">
        <v>2435</v>
      </c>
      <c r="D115" t="s">
        <v>2043</v>
      </c>
      <c r="E115" t="s">
        <v>1010</v>
      </c>
      <c r="F115" t="s">
        <v>93</v>
      </c>
      <c r="G115" s="2">
        <v>6.1493055555555558E-2</v>
      </c>
      <c r="H115" s="3" t="s">
        <v>2815</v>
      </c>
      <c r="I115" s="22">
        <f>COUNTIF(F$1:F115,F115)</f>
        <v>21</v>
      </c>
      <c r="J115" s="4">
        <f t="shared" si="1"/>
        <v>28.591000000000001</v>
      </c>
    </row>
    <row r="116" spans="1:10">
      <c r="A116">
        <v>115</v>
      </c>
      <c r="B116">
        <v>51</v>
      </c>
      <c r="C116" t="s">
        <v>2436</v>
      </c>
      <c r="D116" t="s">
        <v>1945</v>
      </c>
      <c r="E116" t="s">
        <v>568</v>
      </c>
      <c r="F116" t="s">
        <v>93</v>
      </c>
      <c r="G116" s="2">
        <v>6.1666666666666668E-2</v>
      </c>
      <c r="H116" s="3" t="s">
        <v>2816</v>
      </c>
      <c r="I116" s="22">
        <f>COUNTIF(F$1:F116,F116)</f>
        <v>22</v>
      </c>
      <c r="J116" s="4">
        <f t="shared" si="1"/>
        <v>28.51</v>
      </c>
    </row>
    <row r="117" spans="1:10">
      <c r="A117">
        <v>116</v>
      </c>
      <c r="B117">
        <v>318</v>
      </c>
      <c r="C117" t="s">
        <v>2437</v>
      </c>
      <c r="D117" t="s">
        <v>1960</v>
      </c>
      <c r="E117" t="s">
        <v>478</v>
      </c>
      <c r="F117" t="s">
        <v>103</v>
      </c>
      <c r="G117" s="2">
        <v>6.1666666666666668E-2</v>
      </c>
      <c r="H117" s="3" t="s">
        <v>2816</v>
      </c>
      <c r="I117" s="22">
        <f>COUNTIF(F$1:F117,F117)</f>
        <v>10</v>
      </c>
      <c r="J117" s="4">
        <f t="shared" si="1"/>
        <v>28.51</v>
      </c>
    </row>
    <row r="118" spans="1:10">
      <c r="A118">
        <v>117</v>
      </c>
      <c r="B118">
        <v>259</v>
      </c>
      <c r="C118" t="s">
        <v>2438</v>
      </c>
      <c r="D118" t="s">
        <v>1915</v>
      </c>
      <c r="E118" t="s">
        <v>568</v>
      </c>
      <c r="F118" t="s">
        <v>103</v>
      </c>
      <c r="G118" s="2">
        <v>6.1759259259259257E-2</v>
      </c>
      <c r="H118" s="3" t="s">
        <v>2817</v>
      </c>
      <c r="I118" s="22">
        <f>COUNTIF(F$1:F118,F118)</f>
        <v>11</v>
      </c>
      <c r="J118" s="4">
        <f t="shared" si="1"/>
        <v>28.466999999999999</v>
      </c>
    </row>
    <row r="119" spans="1:10">
      <c r="A119">
        <v>118</v>
      </c>
      <c r="B119">
        <v>199</v>
      </c>
      <c r="C119" t="s">
        <v>2439</v>
      </c>
      <c r="D119" t="s">
        <v>1900</v>
      </c>
      <c r="E119" t="s">
        <v>568</v>
      </c>
      <c r="F119" t="s">
        <v>3023</v>
      </c>
      <c r="G119" s="2">
        <v>6.177083333333333E-2</v>
      </c>
      <c r="H119" s="3" t="s">
        <v>2818</v>
      </c>
      <c r="I119" s="22">
        <f>COUNTIF(F$1:F119,F119)</f>
        <v>10</v>
      </c>
      <c r="J119" s="4">
        <f t="shared" si="1"/>
        <v>28.462</v>
      </c>
    </row>
    <row r="120" spans="1:10">
      <c r="A120">
        <v>119</v>
      </c>
      <c r="B120">
        <v>102</v>
      </c>
      <c r="C120" t="s">
        <v>2440</v>
      </c>
      <c r="D120" t="s">
        <v>1887</v>
      </c>
      <c r="E120" t="s">
        <v>914</v>
      </c>
      <c r="F120" t="s">
        <v>106</v>
      </c>
      <c r="G120" s="2">
        <v>6.1921296296296301E-2</v>
      </c>
      <c r="H120" s="3" t="s">
        <v>2819</v>
      </c>
      <c r="I120" s="22">
        <f>COUNTIF(F$1:F120,F120)</f>
        <v>18</v>
      </c>
      <c r="J120" s="4">
        <f t="shared" si="1"/>
        <v>28.393000000000001</v>
      </c>
    </row>
    <row r="121" spans="1:10">
      <c r="A121">
        <v>120</v>
      </c>
      <c r="B121">
        <v>482</v>
      </c>
      <c r="C121" t="s">
        <v>2441</v>
      </c>
      <c r="D121" t="s">
        <v>2442</v>
      </c>
      <c r="E121" t="s">
        <v>125</v>
      </c>
      <c r="F121" t="s">
        <v>3027</v>
      </c>
      <c r="G121" s="2">
        <v>6.2002314814814809E-2</v>
      </c>
      <c r="H121" s="3" t="s">
        <v>2820</v>
      </c>
      <c r="I121" s="22">
        <f>COUNTIF(F$1:F121,F121)</f>
        <v>1</v>
      </c>
      <c r="J121" s="4">
        <f t="shared" si="1"/>
        <v>28.356000000000002</v>
      </c>
    </row>
    <row r="122" spans="1:10">
      <c r="A122">
        <v>121</v>
      </c>
      <c r="B122">
        <v>111</v>
      </c>
      <c r="C122" t="s">
        <v>2443</v>
      </c>
      <c r="D122" t="s">
        <v>1974</v>
      </c>
      <c r="E122" t="s">
        <v>914</v>
      </c>
      <c r="F122" t="s">
        <v>106</v>
      </c>
      <c r="G122" s="2">
        <v>6.2025462962962963E-2</v>
      </c>
      <c r="H122" s="3" t="s">
        <v>2821</v>
      </c>
      <c r="I122" s="22">
        <f>COUNTIF(F$1:F122,F122)</f>
        <v>19</v>
      </c>
      <c r="J122" s="4">
        <f t="shared" si="1"/>
        <v>28.344999999999999</v>
      </c>
    </row>
    <row r="123" spans="1:10">
      <c r="A123">
        <v>122</v>
      </c>
      <c r="B123">
        <v>257</v>
      </c>
      <c r="C123" t="s">
        <v>2444</v>
      </c>
      <c r="D123" t="s">
        <v>1915</v>
      </c>
      <c r="E123" t="s">
        <v>568</v>
      </c>
      <c r="F123" t="s">
        <v>103</v>
      </c>
      <c r="G123" s="2">
        <v>6.206018518518519E-2</v>
      </c>
      <c r="H123" s="3" t="s">
        <v>2822</v>
      </c>
      <c r="I123" s="22">
        <f>COUNTIF(F$1:F123,F123)</f>
        <v>12</v>
      </c>
      <c r="J123" s="4">
        <f t="shared" si="1"/>
        <v>28.329000000000001</v>
      </c>
    </row>
    <row r="124" spans="1:10">
      <c r="A124">
        <v>123</v>
      </c>
      <c r="B124">
        <v>266</v>
      </c>
      <c r="C124" t="s">
        <v>2445</v>
      </c>
      <c r="D124" t="s">
        <v>2446</v>
      </c>
      <c r="E124" t="s">
        <v>914</v>
      </c>
      <c r="F124" t="s">
        <v>174</v>
      </c>
      <c r="G124" s="2">
        <v>6.2071759259259257E-2</v>
      </c>
      <c r="H124" s="3" t="s">
        <v>2823</v>
      </c>
      <c r="I124" s="22">
        <f>COUNTIF(F$1:F124,F124)</f>
        <v>2</v>
      </c>
      <c r="J124" s="4">
        <f t="shared" si="1"/>
        <v>28.324000000000002</v>
      </c>
    </row>
    <row r="125" spans="1:10">
      <c r="A125">
        <v>124</v>
      </c>
      <c r="B125">
        <v>49</v>
      </c>
      <c r="C125" t="s">
        <v>2447</v>
      </c>
      <c r="D125" t="s">
        <v>1945</v>
      </c>
      <c r="E125" t="s">
        <v>568</v>
      </c>
      <c r="F125" t="s">
        <v>93</v>
      </c>
      <c r="G125" s="2">
        <v>6.2245370370370368E-2</v>
      </c>
      <c r="H125" s="3" t="s">
        <v>2824</v>
      </c>
      <c r="I125" s="22">
        <f>COUNTIF(F$1:F125,F125)</f>
        <v>23</v>
      </c>
      <c r="J125" s="4">
        <f t="shared" si="1"/>
        <v>28.245000000000001</v>
      </c>
    </row>
    <row r="126" spans="1:10">
      <c r="A126">
        <v>125</v>
      </c>
      <c r="B126">
        <v>29</v>
      </c>
      <c r="C126" t="s">
        <v>2448</v>
      </c>
      <c r="D126" t="s">
        <v>2449</v>
      </c>
      <c r="E126" t="s">
        <v>917</v>
      </c>
      <c r="F126" t="s">
        <v>106</v>
      </c>
      <c r="G126" s="2">
        <v>6.2280092592592595E-2</v>
      </c>
      <c r="H126" s="3" t="s">
        <v>2825</v>
      </c>
      <c r="I126" s="22">
        <f>COUNTIF(F$1:F126,F126)</f>
        <v>20</v>
      </c>
      <c r="J126" s="4">
        <f t="shared" si="1"/>
        <v>28.228999999999999</v>
      </c>
    </row>
    <row r="127" spans="1:10">
      <c r="A127">
        <v>126</v>
      </c>
      <c r="B127">
        <v>195</v>
      </c>
      <c r="C127" t="s">
        <v>2450</v>
      </c>
      <c r="D127" t="s">
        <v>2451</v>
      </c>
      <c r="E127" t="s">
        <v>998</v>
      </c>
      <c r="F127" t="s">
        <v>93</v>
      </c>
      <c r="G127" s="2">
        <v>6.2303240740740735E-2</v>
      </c>
      <c r="H127" s="3" t="s">
        <v>2826</v>
      </c>
      <c r="I127" s="22">
        <f>COUNTIF(F$1:F127,F127)</f>
        <v>24</v>
      </c>
      <c r="J127" s="4">
        <f t="shared" si="1"/>
        <v>28.219000000000001</v>
      </c>
    </row>
    <row r="128" spans="1:10">
      <c r="A128">
        <v>127</v>
      </c>
      <c r="B128">
        <v>294</v>
      </c>
      <c r="C128" t="s">
        <v>2452</v>
      </c>
      <c r="D128" t="s">
        <v>1887</v>
      </c>
      <c r="E128" t="s">
        <v>914</v>
      </c>
      <c r="F128" t="s">
        <v>763</v>
      </c>
      <c r="G128" s="2">
        <v>6.2407407407407411E-2</v>
      </c>
      <c r="H128" s="3" t="s">
        <v>2827</v>
      </c>
      <c r="I128" s="22">
        <f>COUNTIF(F$1:F128,F128)</f>
        <v>3</v>
      </c>
      <c r="J128" s="4">
        <f t="shared" si="1"/>
        <v>28.172000000000001</v>
      </c>
    </row>
    <row r="129" spans="1:10">
      <c r="A129">
        <v>128</v>
      </c>
      <c r="B129">
        <v>32</v>
      </c>
      <c r="C129" t="s">
        <v>2453</v>
      </c>
      <c r="D129" t="s">
        <v>2446</v>
      </c>
      <c r="E129" t="s">
        <v>914</v>
      </c>
      <c r="F129" t="s">
        <v>106</v>
      </c>
      <c r="G129" s="2">
        <v>6.2430555555555552E-2</v>
      </c>
      <c r="H129" s="3" t="s">
        <v>2828</v>
      </c>
      <c r="I129" s="22">
        <f>COUNTIF(F$1:F129,F129)</f>
        <v>21</v>
      </c>
      <c r="J129" s="4">
        <f t="shared" si="1"/>
        <v>28.161000000000001</v>
      </c>
    </row>
    <row r="130" spans="1:10">
      <c r="A130">
        <v>129</v>
      </c>
      <c r="B130">
        <v>152</v>
      </c>
      <c r="C130" t="s">
        <v>2454</v>
      </c>
      <c r="D130" t="s">
        <v>1964</v>
      </c>
      <c r="E130" t="s">
        <v>914</v>
      </c>
      <c r="F130" t="s">
        <v>106</v>
      </c>
      <c r="G130" s="2">
        <v>6.2430555555555552E-2</v>
      </c>
      <c r="H130" s="3" t="s">
        <v>2828</v>
      </c>
      <c r="I130" s="22">
        <f>COUNTIF(F$1:F130,F130)</f>
        <v>22</v>
      </c>
      <c r="J130" s="4">
        <f t="shared" si="1"/>
        <v>28.161000000000001</v>
      </c>
    </row>
    <row r="131" spans="1:10">
      <c r="A131">
        <v>130</v>
      </c>
      <c r="B131">
        <v>115</v>
      </c>
      <c r="C131" t="s">
        <v>2455</v>
      </c>
      <c r="D131" t="s">
        <v>1974</v>
      </c>
      <c r="E131" t="s">
        <v>914</v>
      </c>
      <c r="F131" t="s">
        <v>106</v>
      </c>
      <c r="G131" s="2">
        <v>6.2453703703703706E-2</v>
      </c>
      <c r="H131" s="3" t="s">
        <v>2829</v>
      </c>
      <c r="I131" s="22">
        <f>COUNTIF(F$1:F131,F131)</f>
        <v>23</v>
      </c>
      <c r="J131" s="4">
        <f t="shared" ref="J131:J194" si="2">IFERROR(VALUE(H131),"")</f>
        <v>28.151</v>
      </c>
    </row>
    <row r="132" spans="1:10">
      <c r="A132">
        <v>131</v>
      </c>
      <c r="B132">
        <v>262</v>
      </c>
      <c r="C132" t="s">
        <v>2456</v>
      </c>
      <c r="D132" t="s">
        <v>1915</v>
      </c>
      <c r="E132" t="s">
        <v>568</v>
      </c>
      <c r="F132" t="s">
        <v>3025</v>
      </c>
      <c r="G132" s="2">
        <v>6.2453703703703706E-2</v>
      </c>
      <c r="H132" s="3" t="s">
        <v>2829</v>
      </c>
      <c r="I132" s="22">
        <f>COUNTIF(F$1:F132,F132)</f>
        <v>5</v>
      </c>
      <c r="J132" s="4">
        <f t="shared" si="2"/>
        <v>28.151</v>
      </c>
    </row>
    <row r="133" spans="1:10">
      <c r="A133">
        <v>132</v>
      </c>
      <c r="B133">
        <v>9</v>
      </c>
      <c r="C133" t="s">
        <v>2457</v>
      </c>
      <c r="D133" t="s">
        <v>2335</v>
      </c>
      <c r="E133" t="s">
        <v>568</v>
      </c>
      <c r="F133" t="s">
        <v>93</v>
      </c>
      <c r="G133" s="2">
        <v>6.2731481481481485E-2</v>
      </c>
      <c r="H133" s="3" t="s">
        <v>2830</v>
      </c>
      <c r="I133" s="22">
        <f>COUNTIF(F$1:F133,F133)</f>
        <v>25</v>
      </c>
      <c r="J133" s="4">
        <f t="shared" si="2"/>
        <v>28.026</v>
      </c>
    </row>
    <row r="134" spans="1:10">
      <c r="A134">
        <v>133</v>
      </c>
      <c r="B134">
        <v>41</v>
      </c>
      <c r="C134" t="s">
        <v>2458</v>
      </c>
      <c r="D134" t="s">
        <v>1945</v>
      </c>
      <c r="E134" t="s">
        <v>568</v>
      </c>
      <c r="F134" t="s">
        <v>268</v>
      </c>
      <c r="G134" s="2">
        <v>6.2731481481481485E-2</v>
      </c>
      <c r="H134" s="3" t="s">
        <v>2830</v>
      </c>
      <c r="I134" s="22">
        <f>COUNTIF(F$1:F134,F134)</f>
        <v>8</v>
      </c>
      <c r="J134" s="4">
        <f t="shared" si="2"/>
        <v>28.026</v>
      </c>
    </row>
    <row r="135" spans="1:10">
      <c r="A135">
        <v>134</v>
      </c>
      <c r="B135">
        <v>55</v>
      </c>
      <c r="C135" t="s">
        <v>2459</v>
      </c>
      <c r="D135" t="s">
        <v>1945</v>
      </c>
      <c r="E135" t="s">
        <v>568</v>
      </c>
      <c r="F135" t="s">
        <v>93</v>
      </c>
      <c r="G135" s="2">
        <v>6.2766203703703713E-2</v>
      </c>
      <c r="H135" s="3" t="s">
        <v>2831</v>
      </c>
      <c r="I135" s="22">
        <f>COUNTIF(F$1:F135,F135)</f>
        <v>26</v>
      </c>
      <c r="J135" s="4">
        <f t="shared" si="2"/>
        <v>28.010999999999999</v>
      </c>
    </row>
    <row r="136" spans="1:10">
      <c r="A136">
        <v>135</v>
      </c>
      <c r="B136">
        <v>149</v>
      </c>
      <c r="C136" t="s">
        <v>2460</v>
      </c>
      <c r="D136" t="s">
        <v>1964</v>
      </c>
      <c r="E136" t="s">
        <v>914</v>
      </c>
      <c r="F136" t="s">
        <v>106</v>
      </c>
      <c r="G136" s="2">
        <v>6.3055555555555545E-2</v>
      </c>
      <c r="H136" s="3" t="s">
        <v>2832</v>
      </c>
      <c r="I136" s="22">
        <f>COUNTIF(F$1:F136,F136)</f>
        <v>24</v>
      </c>
      <c r="J136" s="4">
        <f t="shared" si="2"/>
        <v>27.882000000000001</v>
      </c>
    </row>
    <row r="137" spans="1:10">
      <c r="A137">
        <v>136</v>
      </c>
      <c r="B137">
        <v>96</v>
      </c>
      <c r="C137" t="s">
        <v>2461</v>
      </c>
      <c r="D137" t="s">
        <v>1887</v>
      </c>
      <c r="E137" t="s">
        <v>914</v>
      </c>
      <c r="F137" t="s">
        <v>93</v>
      </c>
      <c r="G137" s="2">
        <v>6.3275462962962964E-2</v>
      </c>
      <c r="H137" s="3" t="s">
        <v>2833</v>
      </c>
      <c r="I137" s="22">
        <f>COUNTIF(F$1:F137,F137)</f>
        <v>27</v>
      </c>
      <c r="J137" s="4">
        <f t="shared" si="2"/>
        <v>27.785</v>
      </c>
    </row>
    <row r="138" spans="1:10">
      <c r="A138">
        <v>137</v>
      </c>
      <c r="B138">
        <v>369</v>
      </c>
      <c r="C138" t="s">
        <v>2462</v>
      </c>
      <c r="D138" t="s">
        <v>288</v>
      </c>
      <c r="E138" t="s">
        <v>125</v>
      </c>
      <c r="F138" t="s">
        <v>3027</v>
      </c>
      <c r="G138" s="2">
        <v>6.3275462962962964E-2</v>
      </c>
      <c r="H138" s="3" t="s">
        <v>2833</v>
      </c>
      <c r="I138" s="22">
        <f>COUNTIF(F$1:F138,F138)</f>
        <v>2</v>
      </c>
      <c r="J138" s="4">
        <f t="shared" si="2"/>
        <v>27.785</v>
      </c>
    </row>
    <row r="139" spans="1:10">
      <c r="A139">
        <v>138</v>
      </c>
      <c r="B139">
        <v>311</v>
      </c>
      <c r="C139" t="s">
        <v>2463</v>
      </c>
      <c r="D139" t="s">
        <v>1940</v>
      </c>
      <c r="E139" t="s">
        <v>1032</v>
      </c>
      <c r="F139" t="s">
        <v>3025</v>
      </c>
      <c r="G139" s="2">
        <v>6.3287037037037031E-2</v>
      </c>
      <c r="H139" s="3" t="s">
        <v>2834</v>
      </c>
      <c r="I139" s="22">
        <f>COUNTIF(F$1:F139,F139)</f>
        <v>6</v>
      </c>
      <c r="J139" s="4">
        <f t="shared" si="2"/>
        <v>27.78</v>
      </c>
    </row>
    <row r="140" spans="1:10">
      <c r="A140">
        <v>139</v>
      </c>
      <c r="B140">
        <v>312</v>
      </c>
      <c r="C140" t="s">
        <v>2464</v>
      </c>
      <c r="D140" t="s">
        <v>1940</v>
      </c>
      <c r="E140" t="s">
        <v>1032</v>
      </c>
      <c r="F140" t="s">
        <v>3025</v>
      </c>
      <c r="G140" s="2">
        <v>6.3287037037037031E-2</v>
      </c>
      <c r="H140" s="3" t="s">
        <v>2834</v>
      </c>
      <c r="I140" s="22">
        <f>COUNTIF(F$1:F140,F140)</f>
        <v>7</v>
      </c>
      <c r="J140" s="4">
        <f t="shared" si="2"/>
        <v>27.78</v>
      </c>
    </row>
    <row r="141" spans="1:10">
      <c r="A141">
        <v>140</v>
      </c>
      <c r="B141">
        <v>323</v>
      </c>
      <c r="C141" t="s">
        <v>2465</v>
      </c>
      <c r="D141" t="s">
        <v>2466</v>
      </c>
      <c r="E141" t="s">
        <v>917</v>
      </c>
      <c r="F141" t="s">
        <v>3025</v>
      </c>
      <c r="G141" s="2">
        <v>6.3287037037037031E-2</v>
      </c>
      <c r="H141" s="3" t="s">
        <v>2834</v>
      </c>
      <c r="I141" s="22">
        <f>COUNTIF(F$1:F141,F141)</f>
        <v>8</v>
      </c>
      <c r="J141" s="4">
        <f t="shared" si="2"/>
        <v>27.78</v>
      </c>
    </row>
    <row r="142" spans="1:10">
      <c r="A142">
        <v>141</v>
      </c>
      <c r="B142">
        <v>26</v>
      </c>
      <c r="C142" t="s">
        <v>2467</v>
      </c>
      <c r="D142" t="s">
        <v>1979</v>
      </c>
      <c r="E142" t="s">
        <v>914</v>
      </c>
      <c r="F142" t="s">
        <v>268</v>
      </c>
      <c r="G142" s="2">
        <v>6.3298611111111111E-2</v>
      </c>
      <c r="H142" s="3" t="s">
        <v>2835</v>
      </c>
      <c r="I142" s="22">
        <f>COUNTIF(F$1:F142,F142)</f>
        <v>9</v>
      </c>
      <c r="J142" s="4">
        <f t="shared" si="2"/>
        <v>27.774999999999999</v>
      </c>
    </row>
    <row r="143" spans="1:10">
      <c r="A143">
        <v>142</v>
      </c>
      <c r="B143">
        <v>302</v>
      </c>
      <c r="C143" t="s">
        <v>2468</v>
      </c>
      <c r="D143" t="s">
        <v>1913</v>
      </c>
      <c r="E143" t="s">
        <v>979</v>
      </c>
      <c r="F143" t="s">
        <v>3026</v>
      </c>
      <c r="G143" s="2">
        <v>6.3310185185185178E-2</v>
      </c>
      <c r="H143" s="3" t="s">
        <v>1406</v>
      </c>
      <c r="I143" s="22">
        <f>COUNTIF(F$1:F143,F143)</f>
        <v>3</v>
      </c>
      <c r="J143" s="4">
        <f t="shared" si="2"/>
        <v>27.77</v>
      </c>
    </row>
    <row r="144" spans="1:10">
      <c r="A144">
        <v>143</v>
      </c>
      <c r="B144">
        <v>52</v>
      </c>
      <c r="C144" t="s">
        <v>2469</v>
      </c>
      <c r="D144" t="s">
        <v>1945</v>
      </c>
      <c r="E144" t="s">
        <v>568</v>
      </c>
      <c r="F144" t="s">
        <v>214</v>
      </c>
      <c r="G144" s="2">
        <v>6.3321759259259258E-2</v>
      </c>
      <c r="H144" s="3" t="s">
        <v>2836</v>
      </c>
      <c r="I144" s="22">
        <f>COUNTIF(F$1:F144,F144)</f>
        <v>1</v>
      </c>
      <c r="J144" s="4">
        <f t="shared" si="2"/>
        <v>27.765000000000001</v>
      </c>
    </row>
    <row r="145" spans="1:10">
      <c r="A145">
        <v>144</v>
      </c>
      <c r="B145">
        <v>81</v>
      </c>
      <c r="C145" t="s">
        <v>2470</v>
      </c>
      <c r="D145" t="s">
        <v>2368</v>
      </c>
      <c r="E145" t="s">
        <v>2369</v>
      </c>
      <c r="F145" t="s">
        <v>93</v>
      </c>
      <c r="G145" s="2">
        <v>6.3344907407407405E-2</v>
      </c>
      <c r="H145" s="3" t="s">
        <v>2837</v>
      </c>
      <c r="I145" s="22">
        <f>COUNTIF(F$1:F145,F145)</f>
        <v>28</v>
      </c>
      <c r="J145" s="4">
        <f t="shared" si="2"/>
        <v>27.754999999999999</v>
      </c>
    </row>
    <row r="146" spans="1:10">
      <c r="A146">
        <v>145</v>
      </c>
      <c r="B146">
        <v>100</v>
      </c>
      <c r="C146" t="s">
        <v>2471</v>
      </c>
      <c r="D146" t="s">
        <v>1887</v>
      </c>
      <c r="E146" t="s">
        <v>914</v>
      </c>
      <c r="F146" t="s">
        <v>93</v>
      </c>
      <c r="G146" s="2">
        <v>6.3368055555555566E-2</v>
      </c>
      <c r="H146" s="3" t="s">
        <v>2838</v>
      </c>
      <c r="I146" s="22">
        <f>COUNTIF(F$1:F146,F146)</f>
        <v>29</v>
      </c>
      <c r="J146" s="4">
        <f t="shared" si="2"/>
        <v>27.745000000000001</v>
      </c>
    </row>
    <row r="147" spans="1:10">
      <c r="A147">
        <v>146</v>
      </c>
      <c r="B147">
        <v>261</v>
      </c>
      <c r="C147" t="s">
        <v>2472</v>
      </c>
      <c r="D147" t="s">
        <v>1915</v>
      </c>
      <c r="E147" t="s">
        <v>568</v>
      </c>
      <c r="F147" t="s">
        <v>3026</v>
      </c>
      <c r="G147" s="2">
        <v>6.3472222222222222E-2</v>
      </c>
      <c r="H147" s="3" t="s">
        <v>2839</v>
      </c>
      <c r="I147" s="22">
        <f>COUNTIF(F$1:F147,F147)</f>
        <v>4</v>
      </c>
      <c r="J147" s="4">
        <f t="shared" si="2"/>
        <v>27.699000000000002</v>
      </c>
    </row>
    <row r="148" spans="1:10">
      <c r="A148">
        <v>147</v>
      </c>
      <c r="B148">
        <v>45</v>
      </c>
      <c r="C148" t="s">
        <v>2473</v>
      </c>
      <c r="D148" t="s">
        <v>1945</v>
      </c>
      <c r="E148" t="s">
        <v>568</v>
      </c>
      <c r="F148" t="s">
        <v>268</v>
      </c>
      <c r="G148" s="2">
        <v>6.3715277777777787E-2</v>
      </c>
      <c r="H148" s="3" t="s">
        <v>2840</v>
      </c>
      <c r="I148" s="22">
        <f>COUNTIF(F$1:F148,F148)</f>
        <v>10</v>
      </c>
      <c r="J148" s="4">
        <f t="shared" si="2"/>
        <v>27.593</v>
      </c>
    </row>
    <row r="149" spans="1:10">
      <c r="A149">
        <v>148</v>
      </c>
      <c r="B149">
        <v>140</v>
      </c>
      <c r="C149" t="s">
        <v>2474</v>
      </c>
      <c r="D149" t="s">
        <v>2475</v>
      </c>
      <c r="E149" t="s">
        <v>2369</v>
      </c>
      <c r="F149" t="s">
        <v>93</v>
      </c>
      <c r="G149" s="2">
        <v>6.4120370370370369E-2</v>
      </c>
      <c r="H149" s="3" t="s">
        <v>2841</v>
      </c>
      <c r="I149" s="22">
        <f>COUNTIF(F$1:F149,F149)</f>
        <v>30</v>
      </c>
      <c r="J149" s="4">
        <f t="shared" si="2"/>
        <v>27.419</v>
      </c>
    </row>
    <row r="150" spans="1:10">
      <c r="A150">
        <v>149</v>
      </c>
      <c r="B150">
        <v>169</v>
      </c>
      <c r="C150" t="s">
        <v>2476</v>
      </c>
      <c r="D150" t="s">
        <v>1940</v>
      </c>
      <c r="E150" t="s">
        <v>1032</v>
      </c>
      <c r="F150" t="s">
        <v>106</v>
      </c>
      <c r="G150" s="2">
        <v>6.4131944444444436E-2</v>
      </c>
      <c r="H150" s="3" t="s">
        <v>2842</v>
      </c>
      <c r="I150" s="22">
        <f>COUNTIF(F$1:F150,F150)</f>
        <v>25</v>
      </c>
      <c r="J150" s="4">
        <f t="shared" si="2"/>
        <v>27.414000000000001</v>
      </c>
    </row>
    <row r="151" spans="1:10">
      <c r="A151">
        <v>150</v>
      </c>
      <c r="B151">
        <v>193</v>
      </c>
      <c r="C151" t="s">
        <v>2477</v>
      </c>
      <c r="D151" t="s">
        <v>2375</v>
      </c>
      <c r="E151" t="s">
        <v>2376</v>
      </c>
      <c r="F151" t="s">
        <v>268</v>
      </c>
      <c r="G151" s="2">
        <v>6.4247685185185185E-2</v>
      </c>
      <c r="H151" s="3" t="s">
        <v>2843</v>
      </c>
      <c r="I151" s="22">
        <f>COUNTIF(F$1:F151,F151)</f>
        <v>11</v>
      </c>
      <c r="J151" s="4">
        <f t="shared" si="2"/>
        <v>27.364999999999998</v>
      </c>
    </row>
    <row r="152" spans="1:10">
      <c r="A152">
        <v>151</v>
      </c>
      <c r="B152">
        <v>194</v>
      </c>
      <c r="C152" t="s">
        <v>2478</v>
      </c>
      <c r="D152" t="s">
        <v>2451</v>
      </c>
      <c r="E152" t="s">
        <v>998</v>
      </c>
      <c r="F152" t="s">
        <v>93</v>
      </c>
      <c r="G152" s="2">
        <v>6.4375000000000002E-2</v>
      </c>
      <c r="H152" s="3" t="s">
        <v>2844</v>
      </c>
      <c r="I152" s="22">
        <f>COUNTIF(F$1:F152,F152)</f>
        <v>31</v>
      </c>
      <c r="J152" s="4">
        <f t="shared" si="2"/>
        <v>27.311</v>
      </c>
    </row>
    <row r="153" spans="1:10">
      <c r="A153">
        <v>152</v>
      </c>
      <c r="B153">
        <v>128</v>
      </c>
      <c r="C153" t="s">
        <v>2479</v>
      </c>
      <c r="D153" t="s">
        <v>2480</v>
      </c>
      <c r="E153" t="s">
        <v>1097</v>
      </c>
      <c r="F153" t="s">
        <v>3023</v>
      </c>
      <c r="G153" s="2">
        <v>6.4722222222222223E-2</v>
      </c>
      <c r="H153" s="3" t="s">
        <v>2845</v>
      </c>
      <c r="I153" s="22">
        <f>COUNTIF(F$1:F153,F153)</f>
        <v>11</v>
      </c>
      <c r="J153" s="4">
        <f t="shared" si="2"/>
        <v>27.164000000000001</v>
      </c>
    </row>
    <row r="154" spans="1:10">
      <c r="A154">
        <v>153</v>
      </c>
      <c r="B154">
        <v>78</v>
      </c>
      <c r="C154" t="s">
        <v>2481</v>
      </c>
      <c r="D154" t="s">
        <v>1919</v>
      </c>
      <c r="E154" t="s">
        <v>1097</v>
      </c>
      <c r="F154" t="s">
        <v>19</v>
      </c>
      <c r="G154" s="2">
        <v>6.5011574074074083E-2</v>
      </c>
      <c r="H154" s="3" t="s">
        <v>2846</v>
      </c>
      <c r="I154" s="22">
        <f>COUNTIF(F$1:F154,F154)</f>
        <v>26</v>
      </c>
      <c r="J154" s="4">
        <f t="shared" si="2"/>
        <v>27.042999999999999</v>
      </c>
    </row>
    <row r="155" spans="1:10">
      <c r="A155">
        <v>154</v>
      </c>
      <c r="B155">
        <v>139</v>
      </c>
      <c r="C155" t="s">
        <v>2482</v>
      </c>
      <c r="D155" t="s">
        <v>2475</v>
      </c>
      <c r="E155" t="s">
        <v>2369</v>
      </c>
      <c r="F155" t="s">
        <v>93</v>
      </c>
      <c r="G155" s="2">
        <v>6.5347222222222223E-2</v>
      </c>
      <c r="H155" s="3" t="s">
        <v>2847</v>
      </c>
      <c r="I155" s="22">
        <f>COUNTIF(F$1:F155,F155)</f>
        <v>32</v>
      </c>
      <c r="J155" s="4">
        <f t="shared" si="2"/>
        <v>26.904</v>
      </c>
    </row>
    <row r="156" spans="1:10">
      <c r="A156">
        <v>155</v>
      </c>
      <c r="B156">
        <v>3</v>
      </c>
      <c r="C156" t="s">
        <v>2483</v>
      </c>
      <c r="D156" t="s">
        <v>2484</v>
      </c>
      <c r="E156" t="s">
        <v>1032</v>
      </c>
      <c r="F156" t="s">
        <v>19</v>
      </c>
      <c r="G156" s="2">
        <v>6.5717592592592591E-2</v>
      </c>
      <c r="H156" s="3" t="s">
        <v>2848</v>
      </c>
      <c r="I156" s="22">
        <f>COUNTIF(F$1:F156,F156)</f>
        <v>27</v>
      </c>
      <c r="J156" s="4">
        <f t="shared" si="2"/>
        <v>26.753</v>
      </c>
    </row>
    <row r="157" spans="1:10">
      <c r="A157">
        <v>156</v>
      </c>
      <c r="B157">
        <v>324</v>
      </c>
      <c r="C157" t="s">
        <v>2485</v>
      </c>
      <c r="D157" t="s">
        <v>2325</v>
      </c>
      <c r="E157" t="s">
        <v>478</v>
      </c>
      <c r="F157" t="s">
        <v>103</v>
      </c>
      <c r="G157" s="2">
        <v>6.5729166666666672E-2</v>
      </c>
      <c r="H157" s="3" t="s">
        <v>2849</v>
      </c>
      <c r="I157" s="22">
        <f>COUNTIF(F$1:F157,F157)</f>
        <v>13</v>
      </c>
      <c r="J157" s="4">
        <f t="shared" si="2"/>
        <v>26.748000000000001</v>
      </c>
    </row>
    <row r="158" spans="1:10">
      <c r="A158">
        <v>157</v>
      </c>
      <c r="B158">
        <v>84</v>
      </c>
      <c r="C158" t="s">
        <v>2486</v>
      </c>
      <c r="D158" t="s">
        <v>2316</v>
      </c>
      <c r="E158" t="s">
        <v>917</v>
      </c>
      <c r="F158" t="s">
        <v>19</v>
      </c>
      <c r="G158" s="2">
        <v>6.5740740740740738E-2</v>
      </c>
      <c r="H158" s="3" t="s">
        <v>2850</v>
      </c>
      <c r="I158" s="22">
        <f>COUNTIF(F$1:F158,F158)</f>
        <v>28</v>
      </c>
      <c r="J158" s="4">
        <f t="shared" si="2"/>
        <v>26.742999999999999</v>
      </c>
    </row>
    <row r="159" spans="1:10">
      <c r="A159">
        <v>158</v>
      </c>
      <c r="B159">
        <v>162</v>
      </c>
      <c r="C159" t="s">
        <v>2487</v>
      </c>
      <c r="D159" t="s">
        <v>1910</v>
      </c>
      <c r="E159" t="s">
        <v>568</v>
      </c>
      <c r="F159" t="s">
        <v>3022</v>
      </c>
      <c r="G159" s="2">
        <v>6.5740740740740738E-2</v>
      </c>
      <c r="H159" s="3" t="s">
        <v>2850</v>
      </c>
      <c r="I159" s="22">
        <f>COUNTIF(F$1:F159,F159)</f>
        <v>17</v>
      </c>
      <c r="J159" s="4">
        <f t="shared" si="2"/>
        <v>26.742999999999999</v>
      </c>
    </row>
    <row r="160" spans="1:10">
      <c r="A160">
        <v>159</v>
      </c>
      <c r="B160">
        <v>441</v>
      </c>
      <c r="C160" t="s">
        <v>2488</v>
      </c>
      <c r="D160" t="s">
        <v>2489</v>
      </c>
      <c r="E160" t="s">
        <v>125</v>
      </c>
      <c r="F160" t="s">
        <v>3024</v>
      </c>
      <c r="G160" s="2">
        <v>6.5844907407407408E-2</v>
      </c>
      <c r="H160" s="3" t="s">
        <v>2851</v>
      </c>
      <c r="I160" s="22">
        <f>COUNTIF(F$1:F160,F160)</f>
        <v>2</v>
      </c>
      <c r="J160" s="4">
        <f t="shared" si="2"/>
        <v>26.701000000000001</v>
      </c>
    </row>
    <row r="161" spans="1:10">
      <c r="A161">
        <v>160</v>
      </c>
      <c r="B161">
        <v>367</v>
      </c>
      <c r="C161" t="s">
        <v>2490</v>
      </c>
      <c r="D161" t="s">
        <v>1837</v>
      </c>
      <c r="E161" t="s">
        <v>125</v>
      </c>
      <c r="F161" t="s">
        <v>3024</v>
      </c>
      <c r="G161" s="2">
        <v>6.5960648148148157E-2</v>
      </c>
      <c r="H161" s="3" t="s">
        <v>2852</v>
      </c>
      <c r="I161" s="22">
        <f>COUNTIF(F$1:F161,F161)</f>
        <v>3</v>
      </c>
      <c r="J161" s="4">
        <f t="shared" si="2"/>
        <v>26.654</v>
      </c>
    </row>
    <row r="162" spans="1:10">
      <c r="A162">
        <v>161</v>
      </c>
      <c r="B162">
        <v>61</v>
      </c>
      <c r="C162" t="s">
        <v>2491</v>
      </c>
      <c r="D162" t="s">
        <v>1930</v>
      </c>
      <c r="E162" t="s">
        <v>568</v>
      </c>
      <c r="F162" t="s">
        <v>3022</v>
      </c>
      <c r="G162" s="2">
        <v>6.6203703703703709E-2</v>
      </c>
      <c r="H162" s="3" t="s">
        <v>2853</v>
      </c>
      <c r="I162" s="22">
        <f>COUNTIF(F$1:F162,F162)</f>
        <v>18</v>
      </c>
      <c r="J162" s="4">
        <f t="shared" si="2"/>
        <v>26.556000000000001</v>
      </c>
    </row>
    <row r="163" spans="1:10">
      <c r="A163">
        <v>162</v>
      </c>
      <c r="B163">
        <v>104</v>
      </c>
      <c r="C163" t="s">
        <v>2492</v>
      </c>
      <c r="D163" t="s">
        <v>1887</v>
      </c>
      <c r="E163" t="s">
        <v>914</v>
      </c>
      <c r="F163" t="s">
        <v>93</v>
      </c>
      <c r="G163" s="2">
        <v>6.621527777777779E-2</v>
      </c>
      <c r="H163" s="3" t="s">
        <v>2854</v>
      </c>
      <c r="I163" s="22">
        <f>COUNTIF(F$1:F163,F163)</f>
        <v>33</v>
      </c>
      <c r="J163" s="4">
        <f t="shared" si="2"/>
        <v>26.552</v>
      </c>
    </row>
    <row r="164" spans="1:10">
      <c r="A164">
        <v>163</v>
      </c>
      <c r="B164">
        <v>70</v>
      </c>
      <c r="C164" t="s">
        <v>2493</v>
      </c>
      <c r="D164" t="s">
        <v>2356</v>
      </c>
      <c r="E164" t="s">
        <v>914</v>
      </c>
      <c r="F164" t="s">
        <v>106</v>
      </c>
      <c r="G164" s="2">
        <v>6.627314814814815E-2</v>
      </c>
      <c r="H164" s="3" t="s">
        <v>2855</v>
      </c>
      <c r="I164" s="22">
        <f>COUNTIF(F$1:F164,F164)</f>
        <v>26</v>
      </c>
      <c r="J164" s="4">
        <f t="shared" si="2"/>
        <v>26.527999999999999</v>
      </c>
    </row>
    <row r="165" spans="1:10">
      <c r="A165">
        <v>164</v>
      </c>
      <c r="B165">
        <v>46</v>
      </c>
      <c r="C165" t="s">
        <v>2494</v>
      </c>
      <c r="D165" t="s">
        <v>1945</v>
      </c>
      <c r="E165" t="s">
        <v>568</v>
      </c>
      <c r="F165" t="s">
        <v>106</v>
      </c>
      <c r="G165" s="2">
        <v>6.6307870370370378E-2</v>
      </c>
      <c r="H165" s="3" t="s">
        <v>2856</v>
      </c>
      <c r="I165" s="22">
        <f>COUNTIF(F$1:F165,F165)</f>
        <v>27</v>
      </c>
      <c r="J165" s="4">
        <f t="shared" si="2"/>
        <v>26.515000000000001</v>
      </c>
    </row>
    <row r="166" spans="1:10">
      <c r="A166">
        <v>165</v>
      </c>
      <c r="B166">
        <v>308</v>
      </c>
      <c r="C166" t="s">
        <v>2495</v>
      </c>
      <c r="D166" t="s">
        <v>1910</v>
      </c>
      <c r="E166" t="s">
        <v>568</v>
      </c>
      <c r="F166" t="s">
        <v>103</v>
      </c>
      <c r="G166" s="2">
        <v>6.6307870370370378E-2</v>
      </c>
      <c r="H166" s="3" t="s">
        <v>2856</v>
      </c>
      <c r="I166" s="22">
        <f>COUNTIF(F$1:F166,F166)</f>
        <v>14</v>
      </c>
      <c r="J166" s="4">
        <f t="shared" si="2"/>
        <v>26.515000000000001</v>
      </c>
    </row>
    <row r="167" spans="1:10">
      <c r="A167">
        <v>166</v>
      </c>
      <c r="B167">
        <v>322</v>
      </c>
      <c r="C167" t="s">
        <v>2496</v>
      </c>
      <c r="D167" t="s">
        <v>1900</v>
      </c>
      <c r="E167" t="s">
        <v>568</v>
      </c>
      <c r="F167" t="s">
        <v>3026</v>
      </c>
      <c r="G167" s="2">
        <v>6.6307870370370378E-2</v>
      </c>
      <c r="H167" s="3" t="s">
        <v>2856</v>
      </c>
      <c r="I167" s="22">
        <f>COUNTIF(F$1:F167,F167)</f>
        <v>5</v>
      </c>
      <c r="J167" s="4">
        <f t="shared" si="2"/>
        <v>26.515000000000001</v>
      </c>
    </row>
    <row r="168" spans="1:10">
      <c r="A168">
        <v>167</v>
      </c>
      <c r="B168">
        <v>282</v>
      </c>
      <c r="C168" t="s">
        <v>2497</v>
      </c>
      <c r="D168" t="s">
        <v>1930</v>
      </c>
      <c r="E168" t="s">
        <v>568</v>
      </c>
      <c r="F168" t="s">
        <v>3026</v>
      </c>
      <c r="G168" s="2">
        <v>6.6527777777777783E-2</v>
      </c>
      <c r="H168" s="3" t="s">
        <v>2857</v>
      </c>
      <c r="I168" s="22">
        <f>COUNTIF(F$1:F168,F168)</f>
        <v>6</v>
      </c>
      <c r="J168" s="4">
        <f t="shared" si="2"/>
        <v>26.427</v>
      </c>
    </row>
    <row r="169" spans="1:10">
      <c r="A169">
        <v>168</v>
      </c>
      <c r="B169">
        <v>273</v>
      </c>
      <c r="C169" t="s">
        <v>2498</v>
      </c>
      <c r="D169" t="s">
        <v>1930</v>
      </c>
      <c r="E169" t="s">
        <v>568</v>
      </c>
      <c r="F169" t="s">
        <v>3026</v>
      </c>
      <c r="G169" s="2">
        <v>6.655092592592593E-2</v>
      </c>
      <c r="H169" s="3" t="s">
        <v>2858</v>
      </c>
      <c r="I169" s="22">
        <f>COUNTIF(F$1:F169,F169)</f>
        <v>7</v>
      </c>
      <c r="J169" s="4">
        <f t="shared" si="2"/>
        <v>26.417999999999999</v>
      </c>
    </row>
    <row r="170" spans="1:10">
      <c r="A170">
        <v>169</v>
      </c>
      <c r="B170">
        <v>201</v>
      </c>
      <c r="C170" t="s">
        <v>2499</v>
      </c>
      <c r="D170" t="s">
        <v>1945</v>
      </c>
      <c r="E170" t="s">
        <v>568</v>
      </c>
      <c r="F170" t="s">
        <v>106</v>
      </c>
      <c r="G170" s="2">
        <v>6.6562500000000011E-2</v>
      </c>
      <c r="H170" s="3" t="s">
        <v>2859</v>
      </c>
      <c r="I170" s="22">
        <f>COUNTIF(F$1:F170,F170)</f>
        <v>28</v>
      </c>
      <c r="J170" s="4">
        <f t="shared" si="2"/>
        <v>26.413</v>
      </c>
    </row>
    <row r="171" spans="1:10">
      <c r="A171">
        <v>170</v>
      </c>
      <c r="B171">
        <v>90</v>
      </c>
      <c r="C171" t="s">
        <v>2500</v>
      </c>
      <c r="D171" t="s">
        <v>2384</v>
      </c>
      <c r="E171" t="s">
        <v>917</v>
      </c>
      <c r="F171" t="s">
        <v>93</v>
      </c>
      <c r="G171" s="2">
        <v>6.6585648148148144E-2</v>
      </c>
      <c r="H171" s="3" t="s">
        <v>2860</v>
      </c>
      <c r="I171" s="22">
        <f>COUNTIF(F$1:F171,F171)</f>
        <v>34</v>
      </c>
      <c r="J171" s="4">
        <f t="shared" si="2"/>
        <v>26.404</v>
      </c>
    </row>
    <row r="172" spans="1:10">
      <c r="A172">
        <v>171</v>
      </c>
      <c r="B172">
        <v>377</v>
      </c>
      <c r="C172" t="s">
        <v>2501</v>
      </c>
      <c r="D172" t="s">
        <v>397</v>
      </c>
      <c r="E172" t="s">
        <v>125</v>
      </c>
      <c r="F172" t="s">
        <v>3027</v>
      </c>
      <c r="G172" s="2">
        <v>6.6793981481481482E-2</v>
      </c>
      <c r="H172" s="3" t="s">
        <v>2861</v>
      </c>
      <c r="I172" s="22">
        <f>COUNTIF(F$1:F172,F172)</f>
        <v>3</v>
      </c>
      <c r="J172" s="4">
        <f t="shared" si="2"/>
        <v>26.321999999999999</v>
      </c>
    </row>
    <row r="173" spans="1:10">
      <c r="A173">
        <v>172</v>
      </c>
      <c r="B173">
        <v>24</v>
      </c>
      <c r="C173" t="s">
        <v>2502</v>
      </c>
      <c r="D173" t="s">
        <v>1979</v>
      </c>
      <c r="E173" t="s">
        <v>914</v>
      </c>
      <c r="F173" t="s">
        <v>214</v>
      </c>
      <c r="G173" s="2">
        <v>6.7199074074074064E-2</v>
      </c>
      <c r="H173" s="3" t="s">
        <v>2862</v>
      </c>
      <c r="I173" s="22">
        <f>COUNTIF(F$1:F173,F173)</f>
        <v>2</v>
      </c>
      <c r="J173" s="4">
        <f t="shared" si="2"/>
        <v>26.163</v>
      </c>
    </row>
    <row r="174" spans="1:10">
      <c r="A174">
        <v>173</v>
      </c>
      <c r="B174">
        <v>285</v>
      </c>
      <c r="C174" t="s">
        <v>2503</v>
      </c>
      <c r="D174" t="s">
        <v>2036</v>
      </c>
      <c r="E174" t="s">
        <v>917</v>
      </c>
      <c r="F174" t="s">
        <v>3026</v>
      </c>
      <c r="G174" s="2">
        <v>6.7256944444444453E-2</v>
      </c>
      <c r="H174" s="3" t="s">
        <v>2863</v>
      </c>
      <c r="I174" s="22">
        <f>COUNTIF(F$1:F174,F174)</f>
        <v>8</v>
      </c>
      <c r="J174" s="4">
        <f t="shared" si="2"/>
        <v>26.14</v>
      </c>
    </row>
    <row r="175" spans="1:10">
      <c r="A175">
        <v>174</v>
      </c>
      <c r="B175">
        <v>287</v>
      </c>
      <c r="C175" t="s">
        <v>2504</v>
      </c>
      <c r="D175" t="s">
        <v>2036</v>
      </c>
      <c r="E175" t="s">
        <v>917</v>
      </c>
      <c r="F175" t="s">
        <v>103</v>
      </c>
      <c r="G175" s="2">
        <v>6.7268518518518519E-2</v>
      </c>
      <c r="H175" s="3" t="s">
        <v>2129</v>
      </c>
      <c r="I175" s="22">
        <f>COUNTIF(F$1:F175,F175)</f>
        <v>15</v>
      </c>
      <c r="J175" s="4">
        <f t="shared" si="2"/>
        <v>26.135999999999999</v>
      </c>
    </row>
    <row r="176" spans="1:10">
      <c r="A176">
        <v>175</v>
      </c>
      <c r="B176">
        <v>439</v>
      </c>
      <c r="C176" t="s">
        <v>2505</v>
      </c>
      <c r="D176" t="s">
        <v>179</v>
      </c>
      <c r="E176" t="s">
        <v>125</v>
      </c>
      <c r="F176" t="s">
        <v>3024</v>
      </c>
      <c r="G176" s="2">
        <v>6.7337962962962961E-2</v>
      </c>
      <c r="H176" s="3" t="s">
        <v>2864</v>
      </c>
      <c r="I176" s="22">
        <f>COUNTIF(F$1:F176,F176)</f>
        <v>4</v>
      </c>
      <c r="J176" s="4">
        <f t="shared" si="2"/>
        <v>26.109000000000002</v>
      </c>
    </row>
    <row r="177" spans="1:10">
      <c r="A177">
        <v>176</v>
      </c>
      <c r="B177">
        <v>10</v>
      </c>
      <c r="C177" t="s">
        <v>2506</v>
      </c>
      <c r="D177" t="s">
        <v>2025</v>
      </c>
      <c r="E177" t="s">
        <v>917</v>
      </c>
      <c r="F177" t="s">
        <v>106</v>
      </c>
      <c r="G177" s="2">
        <v>6.7696759259259262E-2</v>
      </c>
      <c r="H177" s="3" t="s">
        <v>2865</v>
      </c>
      <c r="I177" s="22">
        <f>COUNTIF(F$1:F177,F177)</f>
        <v>29</v>
      </c>
      <c r="J177" s="4">
        <f t="shared" si="2"/>
        <v>25.971</v>
      </c>
    </row>
    <row r="178" spans="1:10">
      <c r="A178">
        <v>177</v>
      </c>
      <c r="B178">
        <v>411</v>
      </c>
      <c r="C178" t="s">
        <v>2507</v>
      </c>
      <c r="D178" t="s">
        <v>653</v>
      </c>
      <c r="E178" t="s">
        <v>125</v>
      </c>
      <c r="F178" t="s">
        <v>3028</v>
      </c>
      <c r="G178" s="2">
        <v>6.7719907407407409E-2</v>
      </c>
      <c r="H178" s="3" t="s">
        <v>2866</v>
      </c>
      <c r="I178" s="22">
        <f>COUNTIF(F$1:F178,F178)</f>
        <v>1</v>
      </c>
      <c r="J178" s="4">
        <f t="shared" si="2"/>
        <v>25.962</v>
      </c>
    </row>
    <row r="179" spans="1:10">
      <c r="A179">
        <v>178</v>
      </c>
      <c r="B179">
        <v>165</v>
      </c>
      <c r="C179" t="s">
        <v>2508</v>
      </c>
      <c r="D179" t="s">
        <v>2509</v>
      </c>
      <c r="E179" t="s">
        <v>2202</v>
      </c>
      <c r="F179" t="s">
        <v>3022</v>
      </c>
      <c r="G179" s="2">
        <v>6.7847222222222225E-2</v>
      </c>
      <c r="H179" s="3" t="s">
        <v>2136</v>
      </c>
      <c r="I179" s="22">
        <f>COUNTIF(F$1:F179,F179)</f>
        <v>19</v>
      </c>
      <c r="J179" s="4">
        <f t="shared" si="2"/>
        <v>25.913</v>
      </c>
    </row>
    <row r="180" spans="1:10">
      <c r="A180">
        <v>179</v>
      </c>
      <c r="B180">
        <v>277</v>
      </c>
      <c r="C180" t="s">
        <v>2510</v>
      </c>
      <c r="D180" t="s">
        <v>1930</v>
      </c>
      <c r="E180" t="s">
        <v>568</v>
      </c>
      <c r="F180" t="s">
        <v>3025</v>
      </c>
      <c r="G180" s="2">
        <v>6.8356481481481476E-2</v>
      </c>
      <c r="H180" s="3" t="s">
        <v>2867</v>
      </c>
      <c r="I180" s="22">
        <f>COUNTIF(F$1:F180,F180)</f>
        <v>9</v>
      </c>
      <c r="J180" s="4">
        <f t="shared" si="2"/>
        <v>25.72</v>
      </c>
    </row>
    <row r="181" spans="1:10">
      <c r="A181">
        <v>180</v>
      </c>
      <c r="B181">
        <v>155</v>
      </c>
      <c r="C181" t="s">
        <v>2511</v>
      </c>
      <c r="D181" t="s">
        <v>1964</v>
      </c>
      <c r="E181" t="s">
        <v>914</v>
      </c>
      <c r="F181" t="s">
        <v>106</v>
      </c>
      <c r="G181" s="2">
        <v>6.8437499999999998E-2</v>
      </c>
      <c r="H181" s="3" t="s">
        <v>2868</v>
      </c>
      <c r="I181" s="22">
        <f>COUNTIF(F$1:F181,F181)</f>
        <v>30</v>
      </c>
      <c r="J181" s="4">
        <f t="shared" si="2"/>
        <v>25.689</v>
      </c>
    </row>
    <row r="182" spans="1:10">
      <c r="A182">
        <v>181</v>
      </c>
      <c r="B182">
        <v>281</v>
      </c>
      <c r="C182" t="s">
        <v>2512</v>
      </c>
      <c r="D182" t="s">
        <v>1930</v>
      </c>
      <c r="E182" t="s">
        <v>568</v>
      </c>
      <c r="F182" t="s">
        <v>103</v>
      </c>
      <c r="G182" s="2">
        <v>6.8495370370370359E-2</v>
      </c>
      <c r="H182" s="3" t="s">
        <v>2869</v>
      </c>
      <c r="I182" s="22">
        <f>COUNTIF(F$1:F182,F182)</f>
        <v>16</v>
      </c>
      <c r="J182" s="4">
        <f t="shared" si="2"/>
        <v>25.667999999999999</v>
      </c>
    </row>
    <row r="183" spans="1:10">
      <c r="A183">
        <v>182</v>
      </c>
      <c r="B183">
        <v>113</v>
      </c>
      <c r="C183" t="s">
        <v>2513</v>
      </c>
      <c r="D183" t="s">
        <v>1974</v>
      </c>
      <c r="E183" t="s">
        <v>914</v>
      </c>
      <c r="F183" t="s">
        <v>93</v>
      </c>
      <c r="G183" s="2">
        <v>6.850694444444444E-2</v>
      </c>
      <c r="H183" s="3" t="s">
        <v>2870</v>
      </c>
      <c r="I183" s="22">
        <f>COUNTIF(F$1:F183,F183)</f>
        <v>35</v>
      </c>
      <c r="J183" s="4">
        <f t="shared" si="2"/>
        <v>25.663</v>
      </c>
    </row>
    <row r="184" spans="1:10">
      <c r="A184">
        <v>183</v>
      </c>
      <c r="B184">
        <v>475</v>
      </c>
      <c r="C184" t="s">
        <v>2514</v>
      </c>
      <c r="D184" t="s">
        <v>568</v>
      </c>
      <c r="E184" t="s">
        <v>125</v>
      </c>
      <c r="F184" t="s">
        <v>3029</v>
      </c>
      <c r="G184" s="2">
        <v>6.851851851851852E-2</v>
      </c>
      <c r="H184" s="3" t="s">
        <v>2871</v>
      </c>
      <c r="I184" s="22">
        <f>COUNTIF(F$1:F184,F184)</f>
        <v>1</v>
      </c>
      <c r="J184" s="4">
        <f t="shared" si="2"/>
        <v>25.658999999999999</v>
      </c>
    </row>
    <row r="185" spans="1:10">
      <c r="A185">
        <v>184</v>
      </c>
      <c r="B185">
        <v>170</v>
      </c>
      <c r="C185" t="s">
        <v>2515</v>
      </c>
      <c r="D185" t="s">
        <v>1940</v>
      </c>
      <c r="E185" t="s">
        <v>1032</v>
      </c>
      <c r="F185" t="s">
        <v>93</v>
      </c>
      <c r="G185" s="2">
        <v>6.9224537037037029E-2</v>
      </c>
      <c r="H185" s="3" t="s">
        <v>2872</v>
      </c>
      <c r="I185" s="22">
        <f>COUNTIF(F$1:F185,F185)</f>
        <v>36</v>
      </c>
      <c r="J185" s="4">
        <f t="shared" si="2"/>
        <v>25.396999999999998</v>
      </c>
    </row>
    <row r="186" spans="1:10">
      <c r="A186">
        <v>185</v>
      </c>
      <c r="B186">
        <v>374</v>
      </c>
      <c r="C186" t="s">
        <v>2516</v>
      </c>
      <c r="D186" t="s">
        <v>2517</v>
      </c>
      <c r="E186" t="s">
        <v>125</v>
      </c>
      <c r="F186" t="s">
        <v>3030</v>
      </c>
      <c r="G186" s="2">
        <v>6.9537037037037036E-2</v>
      </c>
      <c r="H186" s="3" t="s">
        <v>1134</v>
      </c>
      <c r="I186" s="22">
        <f>COUNTIF(F$1:F186,F186)</f>
        <v>1</v>
      </c>
      <c r="J186" s="4">
        <f t="shared" si="2"/>
        <v>25.283000000000001</v>
      </c>
    </row>
    <row r="187" spans="1:10">
      <c r="A187">
        <v>186</v>
      </c>
      <c r="B187">
        <v>267</v>
      </c>
      <c r="C187" t="s">
        <v>2518</v>
      </c>
      <c r="D187" t="s">
        <v>2446</v>
      </c>
      <c r="E187" t="s">
        <v>914</v>
      </c>
      <c r="F187" t="s">
        <v>103</v>
      </c>
      <c r="G187" s="2">
        <v>6.9699074074074066E-2</v>
      </c>
      <c r="H187" s="3" t="s">
        <v>2873</v>
      </c>
      <c r="I187" s="22">
        <f>COUNTIF(F$1:F187,F187)</f>
        <v>17</v>
      </c>
      <c r="J187" s="4">
        <f t="shared" si="2"/>
        <v>25.225000000000001</v>
      </c>
    </row>
    <row r="188" spans="1:10">
      <c r="A188">
        <v>187</v>
      </c>
      <c r="B188">
        <v>35</v>
      </c>
      <c r="C188" t="s">
        <v>2519</v>
      </c>
      <c r="D188" t="s">
        <v>2446</v>
      </c>
      <c r="E188" t="s">
        <v>914</v>
      </c>
      <c r="F188" t="s">
        <v>106</v>
      </c>
      <c r="G188" s="2">
        <v>6.9733796296296294E-2</v>
      </c>
      <c r="H188" s="3" t="s">
        <v>2874</v>
      </c>
      <c r="I188" s="22">
        <f>COUNTIF(F$1:F188,F188)</f>
        <v>31</v>
      </c>
      <c r="J188" s="4">
        <f t="shared" si="2"/>
        <v>25.212</v>
      </c>
    </row>
    <row r="189" spans="1:10">
      <c r="A189">
        <v>188</v>
      </c>
      <c r="B189">
        <v>34</v>
      </c>
      <c r="C189" t="s">
        <v>2520</v>
      </c>
      <c r="D189" t="s">
        <v>2446</v>
      </c>
      <c r="E189" t="s">
        <v>914</v>
      </c>
      <c r="F189" t="s">
        <v>106</v>
      </c>
      <c r="G189" s="2">
        <v>6.9756944444444455E-2</v>
      </c>
      <c r="H189" s="3" t="s">
        <v>2875</v>
      </c>
      <c r="I189" s="22">
        <f>COUNTIF(F$1:F189,F189)</f>
        <v>32</v>
      </c>
      <c r="J189" s="4">
        <f t="shared" si="2"/>
        <v>25.204000000000001</v>
      </c>
    </row>
    <row r="190" spans="1:10">
      <c r="A190">
        <v>189</v>
      </c>
      <c r="B190">
        <v>14</v>
      </c>
      <c r="C190" t="s">
        <v>2521</v>
      </c>
      <c r="D190" t="s">
        <v>1915</v>
      </c>
      <c r="E190" t="s">
        <v>568</v>
      </c>
      <c r="F190" t="s">
        <v>19</v>
      </c>
      <c r="G190" s="2">
        <v>7.0208333333333331E-2</v>
      </c>
      <c r="H190" s="3" t="s">
        <v>2876</v>
      </c>
      <c r="I190" s="22">
        <f>COUNTIF(F$1:F190,F190)</f>
        <v>29</v>
      </c>
      <c r="J190" s="4">
        <f t="shared" si="2"/>
        <v>25.042000000000002</v>
      </c>
    </row>
    <row r="191" spans="1:10">
      <c r="A191">
        <v>190</v>
      </c>
      <c r="B191">
        <v>263</v>
      </c>
      <c r="C191" t="s">
        <v>2522</v>
      </c>
      <c r="D191" t="s">
        <v>1915</v>
      </c>
      <c r="E191" t="s">
        <v>568</v>
      </c>
      <c r="F191" t="s">
        <v>3025</v>
      </c>
      <c r="G191" s="2">
        <v>7.0243055555555559E-2</v>
      </c>
      <c r="H191" s="3" t="s">
        <v>2877</v>
      </c>
      <c r="I191" s="22">
        <f>COUNTIF(F$1:F191,F191)</f>
        <v>10</v>
      </c>
      <c r="J191" s="4">
        <f t="shared" si="2"/>
        <v>25.029</v>
      </c>
    </row>
    <row r="192" spans="1:10">
      <c r="A192">
        <v>191</v>
      </c>
      <c r="B192">
        <v>109</v>
      </c>
      <c r="C192" t="s">
        <v>2523</v>
      </c>
      <c r="D192" t="s">
        <v>2021</v>
      </c>
      <c r="E192" t="s">
        <v>1097</v>
      </c>
      <c r="F192" t="s">
        <v>214</v>
      </c>
      <c r="G192" s="2">
        <v>7.0370370370370375E-2</v>
      </c>
      <c r="H192" s="3" t="s">
        <v>755</v>
      </c>
      <c r="I192" s="22">
        <f>COUNTIF(F$1:F192,F192)</f>
        <v>3</v>
      </c>
      <c r="J192" s="4">
        <f t="shared" si="2"/>
        <v>24.984000000000002</v>
      </c>
    </row>
    <row r="193" spans="1:10">
      <c r="A193">
        <v>192</v>
      </c>
      <c r="B193">
        <v>420</v>
      </c>
      <c r="C193" t="s">
        <v>2524</v>
      </c>
      <c r="D193" t="s">
        <v>653</v>
      </c>
      <c r="E193" t="s">
        <v>125</v>
      </c>
      <c r="F193" t="s">
        <v>3024</v>
      </c>
      <c r="G193" s="2">
        <v>7.0393518518518508E-2</v>
      </c>
      <c r="H193" s="3" t="s">
        <v>2878</v>
      </c>
      <c r="I193" s="22">
        <f>COUNTIF(F$1:F193,F193)</f>
        <v>5</v>
      </c>
      <c r="J193" s="4">
        <f t="shared" si="2"/>
        <v>24.975999999999999</v>
      </c>
    </row>
    <row r="194" spans="1:10">
      <c r="A194">
        <v>193</v>
      </c>
      <c r="B194">
        <v>143</v>
      </c>
      <c r="C194" t="s">
        <v>2525</v>
      </c>
      <c r="D194" t="s">
        <v>1964</v>
      </c>
      <c r="E194" t="s">
        <v>914</v>
      </c>
      <c r="F194" t="s">
        <v>106</v>
      </c>
      <c r="G194" s="2">
        <v>7.0532407407407405E-2</v>
      </c>
      <c r="H194" s="3" t="s">
        <v>2879</v>
      </c>
      <c r="I194" s="22">
        <f>COUNTIF(F$1:F194,F194)</f>
        <v>33</v>
      </c>
      <c r="J194" s="4">
        <f t="shared" si="2"/>
        <v>24.925999999999998</v>
      </c>
    </row>
    <row r="195" spans="1:10">
      <c r="A195">
        <v>194</v>
      </c>
      <c r="B195">
        <v>196</v>
      </c>
      <c r="C195" t="s">
        <v>2526</v>
      </c>
      <c r="D195" t="s">
        <v>2451</v>
      </c>
      <c r="E195" t="s">
        <v>998</v>
      </c>
      <c r="F195" t="s">
        <v>19</v>
      </c>
      <c r="G195" s="2">
        <v>7.0659722222222221E-2</v>
      </c>
      <c r="H195" s="3" t="s">
        <v>2880</v>
      </c>
      <c r="I195" s="22">
        <f>COUNTIF(F$1:F195,F195)</f>
        <v>30</v>
      </c>
      <c r="J195" s="4">
        <f t="shared" ref="J195:J258" si="3">IFERROR(VALUE(H195),"")</f>
        <v>24.882000000000001</v>
      </c>
    </row>
    <row r="196" spans="1:10">
      <c r="A196">
        <v>195</v>
      </c>
      <c r="B196">
        <v>108</v>
      </c>
      <c r="C196" t="s">
        <v>2527</v>
      </c>
      <c r="D196" t="s">
        <v>2144</v>
      </c>
      <c r="E196" t="s">
        <v>1010</v>
      </c>
      <c r="F196" t="s">
        <v>93</v>
      </c>
      <c r="G196" s="2">
        <v>7.0833333333333331E-2</v>
      </c>
      <c r="H196" s="3" t="s">
        <v>2881</v>
      </c>
      <c r="I196" s="22">
        <f>COUNTIF(F$1:F196,F196)</f>
        <v>37</v>
      </c>
      <c r="J196" s="4">
        <f t="shared" si="3"/>
        <v>24.821000000000002</v>
      </c>
    </row>
    <row r="197" spans="1:10">
      <c r="A197">
        <v>196</v>
      </c>
      <c r="B197">
        <v>398</v>
      </c>
      <c r="C197" t="s">
        <v>2528</v>
      </c>
      <c r="D197" t="s">
        <v>1837</v>
      </c>
      <c r="E197" t="s">
        <v>125</v>
      </c>
      <c r="F197" t="s">
        <v>3030</v>
      </c>
      <c r="G197" s="2">
        <v>7.0833333333333331E-2</v>
      </c>
      <c r="H197" s="3" t="s">
        <v>2881</v>
      </c>
      <c r="I197" s="22">
        <f>COUNTIF(F$1:F197,F197)</f>
        <v>2</v>
      </c>
      <c r="J197" s="4">
        <f t="shared" si="3"/>
        <v>24.821000000000002</v>
      </c>
    </row>
    <row r="198" spans="1:10">
      <c r="A198">
        <v>197</v>
      </c>
      <c r="B198">
        <v>290</v>
      </c>
      <c r="C198" t="s">
        <v>2529</v>
      </c>
      <c r="D198" t="s">
        <v>2316</v>
      </c>
      <c r="E198" t="s">
        <v>917</v>
      </c>
      <c r="F198" t="s">
        <v>3025</v>
      </c>
      <c r="G198" s="2">
        <v>7.0844907407407412E-2</v>
      </c>
      <c r="H198" s="3" t="s">
        <v>2882</v>
      </c>
      <c r="I198" s="22">
        <f>COUNTIF(F$1:F198,F198)</f>
        <v>11</v>
      </c>
      <c r="J198" s="4">
        <f t="shared" si="3"/>
        <v>24.817</v>
      </c>
    </row>
    <row r="199" spans="1:10">
      <c r="A199">
        <v>198</v>
      </c>
      <c r="B199">
        <v>36</v>
      </c>
      <c r="C199" t="s">
        <v>2530</v>
      </c>
      <c r="D199" t="s">
        <v>2446</v>
      </c>
      <c r="E199" t="s">
        <v>914</v>
      </c>
      <c r="F199" t="s">
        <v>106</v>
      </c>
      <c r="G199" s="2">
        <v>7.0879629629629626E-2</v>
      </c>
      <c r="H199" s="3" t="s">
        <v>1483</v>
      </c>
      <c r="I199" s="22">
        <f>COUNTIF(F$1:F199,F199)</f>
        <v>34</v>
      </c>
      <c r="J199" s="4">
        <f t="shared" si="3"/>
        <v>24.803999999999998</v>
      </c>
    </row>
    <row r="200" spans="1:10">
      <c r="A200">
        <v>199</v>
      </c>
      <c r="B200">
        <v>133</v>
      </c>
      <c r="C200" t="s">
        <v>2531</v>
      </c>
      <c r="D200" t="s">
        <v>2056</v>
      </c>
      <c r="E200" t="s">
        <v>914</v>
      </c>
      <c r="F200" t="s">
        <v>93</v>
      </c>
      <c r="G200" s="2">
        <v>7.0891203703703706E-2</v>
      </c>
      <c r="H200" s="3" t="s">
        <v>2883</v>
      </c>
      <c r="I200" s="22">
        <f>COUNTIF(F$1:F200,F200)</f>
        <v>38</v>
      </c>
      <c r="J200" s="4">
        <f t="shared" si="3"/>
        <v>24.8</v>
      </c>
    </row>
    <row r="201" spans="1:10">
      <c r="A201">
        <v>200</v>
      </c>
      <c r="B201">
        <v>39</v>
      </c>
      <c r="C201" t="s">
        <v>2532</v>
      </c>
      <c r="D201" t="s">
        <v>1945</v>
      </c>
      <c r="E201" t="s">
        <v>568</v>
      </c>
      <c r="F201" t="s">
        <v>106</v>
      </c>
      <c r="G201" s="2">
        <v>7.1030092592592589E-2</v>
      </c>
      <c r="H201" s="3" t="s">
        <v>2884</v>
      </c>
      <c r="I201" s="22">
        <f>COUNTIF(F$1:F201,F201)</f>
        <v>35</v>
      </c>
      <c r="J201" s="4">
        <f t="shared" si="3"/>
        <v>24.751999999999999</v>
      </c>
    </row>
    <row r="202" spans="1:10">
      <c r="A202">
        <v>201</v>
      </c>
      <c r="B202">
        <v>435</v>
      </c>
      <c r="C202" t="s">
        <v>2533</v>
      </c>
      <c r="D202" t="s">
        <v>568</v>
      </c>
      <c r="E202" t="s">
        <v>125</v>
      </c>
      <c r="F202" t="s">
        <v>3030</v>
      </c>
      <c r="G202" s="2">
        <v>7.1030092592592589E-2</v>
      </c>
      <c r="H202" s="3" t="s">
        <v>2884</v>
      </c>
      <c r="I202" s="22">
        <f>COUNTIF(F$1:F202,F202)</f>
        <v>3</v>
      </c>
      <c r="J202" s="4">
        <f t="shared" si="3"/>
        <v>24.751999999999999</v>
      </c>
    </row>
    <row r="203" spans="1:10">
      <c r="A203">
        <v>202</v>
      </c>
      <c r="B203">
        <v>431</v>
      </c>
      <c r="C203" t="s">
        <v>2534</v>
      </c>
      <c r="D203" t="s">
        <v>288</v>
      </c>
      <c r="E203" t="s">
        <v>125</v>
      </c>
      <c r="F203" t="s">
        <v>3024</v>
      </c>
      <c r="G203" s="2">
        <v>7.1064814814814817E-2</v>
      </c>
      <c r="H203" s="3" t="s">
        <v>2885</v>
      </c>
      <c r="I203" s="22">
        <f>COUNTIF(F$1:F203,F203)</f>
        <v>6</v>
      </c>
      <c r="J203" s="4">
        <f t="shared" si="3"/>
        <v>24.74</v>
      </c>
    </row>
    <row r="204" spans="1:10">
      <c r="A204">
        <v>203</v>
      </c>
      <c r="B204">
        <v>129</v>
      </c>
      <c r="C204" t="s">
        <v>2535</v>
      </c>
      <c r="D204" t="s">
        <v>2056</v>
      </c>
      <c r="E204" t="s">
        <v>914</v>
      </c>
      <c r="F204" t="s">
        <v>268</v>
      </c>
      <c r="G204" s="2">
        <v>7.1284722222222222E-2</v>
      </c>
      <c r="H204" s="3" t="s">
        <v>2886</v>
      </c>
      <c r="I204" s="22">
        <f>COUNTIF(F$1:F204,F204)</f>
        <v>12</v>
      </c>
      <c r="J204" s="4">
        <f t="shared" si="3"/>
        <v>24.663</v>
      </c>
    </row>
    <row r="205" spans="1:10">
      <c r="A205">
        <v>204</v>
      </c>
      <c r="B205">
        <v>151</v>
      </c>
      <c r="C205" t="s">
        <v>2536</v>
      </c>
      <c r="D205" t="s">
        <v>1964</v>
      </c>
      <c r="E205" t="s">
        <v>914</v>
      </c>
      <c r="F205" t="s">
        <v>106</v>
      </c>
      <c r="G205" s="2">
        <v>7.1585648148148148E-2</v>
      </c>
      <c r="H205" s="3" t="s">
        <v>2887</v>
      </c>
      <c r="I205" s="22">
        <f>COUNTIF(F$1:F205,F205)</f>
        <v>36</v>
      </c>
      <c r="J205" s="4">
        <f t="shared" si="3"/>
        <v>24.56</v>
      </c>
    </row>
    <row r="206" spans="1:10">
      <c r="A206">
        <v>205</v>
      </c>
      <c r="B206">
        <v>405</v>
      </c>
      <c r="C206" t="s">
        <v>2537</v>
      </c>
      <c r="D206" t="s">
        <v>568</v>
      </c>
      <c r="E206" t="s">
        <v>125</v>
      </c>
      <c r="F206" t="s">
        <v>3030</v>
      </c>
      <c r="G206" s="2">
        <v>7.166666666666667E-2</v>
      </c>
      <c r="H206" s="3" t="s">
        <v>2888</v>
      </c>
      <c r="I206" s="22">
        <f>COUNTIF(F$1:F206,F206)</f>
        <v>4</v>
      </c>
      <c r="J206" s="4">
        <f t="shared" si="3"/>
        <v>24.532</v>
      </c>
    </row>
    <row r="207" spans="1:10">
      <c r="A207">
        <v>206</v>
      </c>
      <c r="B207">
        <v>255</v>
      </c>
      <c r="C207" t="s">
        <v>2538</v>
      </c>
      <c r="D207" t="s">
        <v>2335</v>
      </c>
      <c r="E207" t="s">
        <v>568</v>
      </c>
      <c r="F207" t="s">
        <v>174</v>
      </c>
      <c r="G207" s="2">
        <v>7.1759259259259259E-2</v>
      </c>
      <c r="H207" s="3" t="s">
        <v>2889</v>
      </c>
      <c r="I207" s="22">
        <f>COUNTIF(F$1:F207,F207)</f>
        <v>3</v>
      </c>
      <c r="J207" s="4">
        <f t="shared" si="3"/>
        <v>24.5</v>
      </c>
    </row>
    <row r="208" spans="1:10">
      <c r="A208">
        <v>207</v>
      </c>
      <c r="B208">
        <v>352</v>
      </c>
      <c r="C208" t="s">
        <v>2539</v>
      </c>
      <c r="D208" t="s">
        <v>2540</v>
      </c>
      <c r="E208" t="s">
        <v>125</v>
      </c>
      <c r="F208" t="s">
        <v>3027</v>
      </c>
      <c r="G208" s="2">
        <v>7.1805555555555553E-2</v>
      </c>
      <c r="H208" s="3" t="s">
        <v>1162</v>
      </c>
      <c r="I208" s="22">
        <f>COUNTIF(F$1:F208,F208)</f>
        <v>4</v>
      </c>
      <c r="J208" s="4">
        <f t="shared" si="3"/>
        <v>24.484999999999999</v>
      </c>
    </row>
    <row r="209" spans="1:10">
      <c r="A209">
        <v>208</v>
      </c>
      <c r="B209">
        <v>404</v>
      </c>
      <c r="C209" t="s">
        <v>2541</v>
      </c>
      <c r="D209" t="s">
        <v>288</v>
      </c>
      <c r="E209" t="s">
        <v>125</v>
      </c>
      <c r="F209" t="s">
        <v>3027</v>
      </c>
      <c r="G209" s="2">
        <v>7.1863425925925928E-2</v>
      </c>
      <c r="H209" s="3" t="s">
        <v>2890</v>
      </c>
      <c r="I209" s="22">
        <f>COUNTIF(F$1:F209,F209)</f>
        <v>5</v>
      </c>
      <c r="J209" s="4">
        <f t="shared" si="3"/>
        <v>24.465</v>
      </c>
    </row>
    <row r="210" spans="1:10">
      <c r="A210">
        <v>209</v>
      </c>
      <c r="B210">
        <v>380</v>
      </c>
      <c r="C210" t="s">
        <v>2542</v>
      </c>
      <c r="D210" t="s">
        <v>397</v>
      </c>
      <c r="E210" t="s">
        <v>125</v>
      </c>
      <c r="F210" t="s">
        <v>3030</v>
      </c>
      <c r="G210" s="2">
        <v>7.1979166666666664E-2</v>
      </c>
      <c r="H210" s="3" t="s">
        <v>2891</v>
      </c>
      <c r="I210" s="22">
        <f>COUNTIF(F$1:F210,F210)</f>
        <v>5</v>
      </c>
      <c r="J210" s="4">
        <f t="shared" si="3"/>
        <v>24.425000000000001</v>
      </c>
    </row>
    <row r="211" spans="1:10">
      <c r="A211">
        <v>210</v>
      </c>
      <c r="B211">
        <v>30</v>
      </c>
      <c r="C211" t="s">
        <v>2543</v>
      </c>
      <c r="D211" t="s">
        <v>2446</v>
      </c>
      <c r="E211" t="s">
        <v>914</v>
      </c>
      <c r="F211" t="s">
        <v>106</v>
      </c>
      <c r="G211" s="2">
        <v>7.2233796296296296E-2</v>
      </c>
      <c r="H211" s="3" t="s">
        <v>2892</v>
      </c>
      <c r="I211" s="22">
        <f>COUNTIF(F$1:F211,F211)</f>
        <v>37</v>
      </c>
      <c r="J211" s="4">
        <f t="shared" si="3"/>
        <v>24.338999999999999</v>
      </c>
    </row>
    <row r="212" spans="1:10">
      <c r="A212">
        <v>211</v>
      </c>
      <c r="B212">
        <v>264</v>
      </c>
      <c r="C212" t="s">
        <v>2544</v>
      </c>
      <c r="D212" t="s">
        <v>2446</v>
      </c>
      <c r="E212" t="s">
        <v>914</v>
      </c>
      <c r="F212" t="s">
        <v>763</v>
      </c>
      <c r="G212" s="2">
        <v>7.2245370370370363E-2</v>
      </c>
      <c r="H212" s="3" t="s">
        <v>2893</v>
      </c>
      <c r="I212" s="22">
        <f>COUNTIF(F$1:F212,F212)</f>
        <v>4</v>
      </c>
      <c r="J212" s="4">
        <f t="shared" si="3"/>
        <v>24.335000000000001</v>
      </c>
    </row>
    <row r="213" spans="1:10">
      <c r="A213">
        <v>212</v>
      </c>
      <c r="B213">
        <v>373</v>
      </c>
      <c r="C213" t="s">
        <v>2545</v>
      </c>
      <c r="D213" t="s">
        <v>2198</v>
      </c>
      <c r="E213" t="s">
        <v>125</v>
      </c>
      <c r="F213" t="s">
        <v>3024</v>
      </c>
      <c r="G213" s="2">
        <v>7.2372685185185193E-2</v>
      </c>
      <c r="H213" s="3" t="s">
        <v>2894</v>
      </c>
      <c r="I213" s="22">
        <f>COUNTIF(F$1:F213,F213)</f>
        <v>7</v>
      </c>
      <c r="J213" s="4">
        <f t="shared" si="3"/>
        <v>24.292999999999999</v>
      </c>
    </row>
    <row r="214" spans="1:10">
      <c r="A214">
        <v>213</v>
      </c>
      <c r="B214">
        <v>430</v>
      </c>
      <c r="C214" t="s">
        <v>2546</v>
      </c>
      <c r="D214" t="s">
        <v>179</v>
      </c>
      <c r="E214" t="s">
        <v>125</v>
      </c>
      <c r="F214" t="s">
        <v>3024</v>
      </c>
      <c r="G214" s="2">
        <v>7.2384259259259259E-2</v>
      </c>
      <c r="H214" s="3" t="s">
        <v>2895</v>
      </c>
      <c r="I214" s="22">
        <f>COUNTIF(F$1:F214,F214)</f>
        <v>8</v>
      </c>
      <c r="J214" s="4">
        <f t="shared" si="3"/>
        <v>24.289000000000001</v>
      </c>
    </row>
    <row r="215" spans="1:10">
      <c r="A215">
        <v>214</v>
      </c>
      <c r="B215">
        <v>310</v>
      </c>
      <c r="C215" t="s">
        <v>2547</v>
      </c>
      <c r="D215" t="s">
        <v>1910</v>
      </c>
      <c r="E215" t="s">
        <v>568</v>
      </c>
      <c r="F215" t="s">
        <v>3026</v>
      </c>
      <c r="G215" s="2">
        <v>7.2407407407407406E-2</v>
      </c>
      <c r="H215" s="3" t="s">
        <v>2896</v>
      </c>
      <c r="I215" s="22">
        <f>COUNTIF(F$1:F215,F215)</f>
        <v>9</v>
      </c>
      <c r="J215" s="4">
        <f t="shared" si="3"/>
        <v>24.280999999999999</v>
      </c>
    </row>
    <row r="216" spans="1:10">
      <c r="A216">
        <v>215</v>
      </c>
      <c r="B216">
        <v>154</v>
      </c>
      <c r="C216" t="s">
        <v>2548</v>
      </c>
      <c r="D216" t="s">
        <v>1964</v>
      </c>
      <c r="E216" t="s">
        <v>914</v>
      </c>
      <c r="F216" t="s">
        <v>106</v>
      </c>
      <c r="G216" s="2">
        <v>7.2442129629629634E-2</v>
      </c>
      <c r="H216" s="3" t="s">
        <v>2897</v>
      </c>
      <c r="I216" s="22">
        <f>COUNTIF(F$1:F216,F216)</f>
        <v>38</v>
      </c>
      <c r="J216" s="4">
        <f t="shared" si="3"/>
        <v>24.268999999999998</v>
      </c>
    </row>
    <row r="217" spans="1:10">
      <c r="A217">
        <v>216</v>
      </c>
      <c r="B217">
        <v>58</v>
      </c>
      <c r="C217" t="s">
        <v>2549</v>
      </c>
      <c r="D217" t="s">
        <v>2550</v>
      </c>
      <c r="E217" t="s">
        <v>1010</v>
      </c>
      <c r="F217" t="s">
        <v>93</v>
      </c>
      <c r="G217" s="2">
        <v>7.2465277777777781E-2</v>
      </c>
      <c r="H217" s="3" t="s">
        <v>2898</v>
      </c>
      <c r="I217" s="22">
        <f>COUNTIF(F$1:F217,F217)</f>
        <v>39</v>
      </c>
      <c r="J217" s="4">
        <f t="shared" si="3"/>
        <v>24.262</v>
      </c>
    </row>
    <row r="218" spans="1:10">
      <c r="A218">
        <v>217</v>
      </c>
      <c r="B218">
        <v>295</v>
      </c>
      <c r="C218" t="s">
        <v>2551</v>
      </c>
      <c r="D218" t="s">
        <v>1974</v>
      </c>
      <c r="E218" t="s">
        <v>914</v>
      </c>
      <c r="F218" t="s">
        <v>763</v>
      </c>
      <c r="G218" s="2">
        <v>7.2777777777777775E-2</v>
      </c>
      <c r="H218" s="3" t="s">
        <v>2899</v>
      </c>
      <c r="I218" s="22">
        <f>COUNTIF(F$1:F218,F218)</f>
        <v>5</v>
      </c>
      <c r="J218" s="4">
        <f t="shared" si="3"/>
        <v>24.157</v>
      </c>
    </row>
    <row r="219" spans="1:10">
      <c r="A219">
        <v>218</v>
      </c>
      <c r="B219">
        <v>298</v>
      </c>
      <c r="C219" t="s">
        <v>2552</v>
      </c>
      <c r="D219" t="s">
        <v>1974</v>
      </c>
      <c r="E219" t="s">
        <v>914</v>
      </c>
      <c r="F219" t="s">
        <v>763</v>
      </c>
      <c r="G219" s="2">
        <v>7.2777777777777775E-2</v>
      </c>
      <c r="H219" s="3" t="s">
        <v>2899</v>
      </c>
      <c r="I219" s="22">
        <f>COUNTIF(F$1:F219,F219)</f>
        <v>6</v>
      </c>
      <c r="J219" s="4">
        <f t="shared" si="3"/>
        <v>24.157</v>
      </c>
    </row>
    <row r="220" spans="1:10">
      <c r="A220">
        <v>219</v>
      </c>
      <c r="B220">
        <v>118</v>
      </c>
      <c r="C220" t="s">
        <v>2553</v>
      </c>
      <c r="D220" t="s">
        <v>1974</v>
      </c>
      <c r="E220" t="s">
        <v>914</v>
      </c>
      <c r="F220" t="s">
        <v>106</v>
      </c>
      <c r="G220" s="2">
        <v>7.2789351851851855E-2</v>
      </c>
      <c r="H220" s="3" t="s">
        <v>2900</v>
      </c>
      <c r="I220" s="22">
        <f>COUNTIF(F$1:F220,F220)</f>
        <v>39</v>
      </c>
      <c r="J220" s="4">
        <f t="shared" si="3"/>
        <v>24.154</v>
      </c>
    </row>
    <row r="221" spans="1:10">
      <c r="A221">
        <v>220</v>
      </c>
      <c r="B221">
        <v>72</v>
      </c>
      <c r="C221" t="s">
        <v>2554</v>
      </c>
      <c r="D221" t="s">
        <v>2356</v>
      </c>
      <c r="E221" t="s">
        <v>914</v>
      </c>
      <c r="F221" t="s">
        <v>106</v>
      </c>
      <c r="G221" s="2">
        <v>7.2800925925925922E-2</v>
      </c>
      <c r="H221" s="3" t="s">
        <v>2901</v>
      </c>
      <c r="I221" s="22">
        <f>COUNTIF(F$1:F221,F221)</f>
        <v>40</v>
      </c>
      <c r="J221" s="4">
        <f t="shared" si="3"/>
        <v>24.15</v>
      </c>
    </row>
    <row r="222" spans="1:10">
      <c r="A222">
        <v>221</v>
      </c>
      <c r="B222">
        <v>466</v>
      </c>
      <c r="C222" t="s">
        <v>2555</v>
      </c>
      <c r="D222" t="s">
        <v>568</v>
      </c>
      <c r="E222" t="s">
        <v>125</v>
      </c>
      <c r="F222" t="s">
        <v>3029</v>
      </c>
      <c r="G222" s="2">
        <v>7.318287037037037E-2</v>
      </c>
      <c r="H222" s="3" t="s">
        <v>2902</v>
      </c>
      <c r="I222" s="22">
        <f>COUNTIF(F$1:F222,F222)</f>
        <v>2</v>
      </c>
      <c r="J222" s="4">
        <f t="shared" si="3"/>
        <v>24.024000000000001</v>
      </c>
    </row>
    <row r="223" spans="1:10">
      <c r="A223">
        <v>222</v>
      </c>
      <c r="B223">
        <v>157</v>
      </c>
      <c r="C223" t="s">
        <v>2556</v>
      </c>
      <c r="D223" t="s">
        <v>1964</v>
      </c>
      <c r="E223" t="s">
        <v>914</v>
      </c>
      <c r="F223" t="s">
        <v>93</v>
      </c>
      <c r="G223" s="2">
        <v>7.3287037037037039E-2</v>
      </c>
      <c r="H223" s="3" t="s">
        <v>2903</v>
      </c>
      <c r="I223" s="22">
        <f>COUNTIF(F$1:F223,F223)</f>
        <v>40</v>
      </c>
      <c r="J223" s="4">
        <f t="shared" si="3"/>
        <v>23.99</v>
      </c>
    </row>
    <row r="224" spans="1:10">
      <c r="A224">
        <v>223</v>
      </c>
      <c r="B224">
        <v>291</v>
      </c>
      <c r="C224" t="s">
        <v>2557</v>
      </c>
      <c r="D224" t="s">
        <v>2558</v>
      </c>
      <c r="E224" t="s">
        <v>1010</v>
      </c>
      <c r="F224" t="s">
        <v>174</v>
      </c>
      <c r="G224" s="2">
        <v>7.3287037037037039E-2</v>
      </c>
      <c r="H224" s="3" t="s">
        <v>2903</v>
      </c>
      <c r="I224" s="22">
        <f>COUNTIF(F$1:F224,F224)</f>
        <v>4</v>
      </c>
      <c r="J224" s="4">
        <f t="shared" si="3"/>
        <v>23.99</v>
      </c>
    </row>
    <row r="225" spans="1:10">
      <c r="A225">
        <v>224</v>
      </c>
      <c r="B225">
        <v>394</v>
      </c>
      <c r="C225" t="s">
        <v>2559</v>
      </c>
      <c r="D225" t="s">
        <v>653</v>
      </c>
      <c r="E225" t="s">
        <v>125</v>
      </c>
      <c r="F225" t="s">
        <v>3024</v>
      </c>
      <c r="G225" s="2">
        <v>7.3321759259259267E-2</v>
      </c>
      <c r="H225" s="3" t="s">
        <v>2904</v>
      </c>
      <c r="I225" s="22">
        <f>COUNTIF(F$1:F225,F225)</f>
        <v>9</v>
      </c>
      <c r="J225" s="4">
        <f t="shared" si="3"/>
        <v>23.978000000000002</v>
      </c>
    </row>
    <row r="226" spans="1:10">
      <c r="A226">
        <v>225</v>
      </c>
      <c r="B226">
        <v>366</v>
      </c>
      <c r="C226" t="s">
        <v>2560</v>
      </c>
      <c r="D226" t="s">
        <v>2180</v>
      </c>
      <c r="E226" t="s">
        <v>125</v>
      </c>
      <c r="F226" t="s">
        <v>3030</v>
      </c>
      <c r="G226" s="2">
        <v>7.3414351851851856E-2</v>
      </c>
      <c r="H226" s="3" t="s">
        <v>2905</v>
      </c>
      <c r="I226" s="22">
        <f>COUNTIF(F$1:F226,F226)</f>
        <v>6</v>
      </c>
      <c r="J226" s="4">
        <f t="shared" si="3"/>
        <v>23.948</v>
      </c>
    </row>
    <row r="227" spans="1:10">
      <c r="A227">
        <v>226</v>
      </c>
      <c r="B227">
        <v>114</v>
      </c>
      <c r="C227" t="s">
        <v>2561</v>
      </c>
      <c r="D227" t="s">
        <v>1974</v>
      </c>
      <c r="E227" t="s">
        <v>914</v>
      </c>
      <c r="F227" t="s">
        <v>106</v>
      </c>
      <c r="G227" s="2">
        <v>7.3460648148148136E-2</v>
      </c>
      <c r="H227" s="3" t="s">
        <v>2906</v>
      </c>
      <c r="I227" s="22">
        <f>COUNTIF(F$1:F227,F227)</f>
        <v>41</v>
      </c>
      <c r="J227" s="4">
        <f t="shared" si="3"/>
        <v>23.933</v>
      </c>
    </row>
    <row r="228" spans="1:10">
      <c r="A228">
        <v>227</v>
      </c>
      <c r="B228">
        <v>135</v>
      </c>
      <c r="C228" t="s">
        <v>2562</v>
      </c>
      <c r="D228" t="s">
        <v>2056</v>
      </c>
      <c r="E228" t="s">
        <v>914</v>
      </c>
      <c r="F228" t="s">
        <v>268</v>
      </c>
      <c r="G228" s="2">
        <v>7.3472222222222217E-2</v>
      </c>
      <c r="H228" s="3" t="s">
        <v>2907</v>
      </c>
      <c r="I228" s="22">
        <f>COUNTIF(F$1:F228,F228)</f>
        <v>13</v>
      </c>
      <c r="J228" s="4">
        <f t="shared" si="3"/>
        <v>23.928999999999998</v>
      </c>
    </row>
    <row r="229" spans="1:10">
      <c r="A229">
        <v>228</v>
      </c>
      <c r="B229">
        <v>472</v>
      </c>
      <c r="C229" t="s">
        <v>2563</v>
      </c>
      <c r="D229" t="s">
        <v>568</v>
      </c>
      <c r="E229" t="s">
        <v>125</v>
      </c>
      <c r="F229" t="s">
        <v>3029</v>
      </c>
      <c r="G229" s="2">
        <v>7.3935185185185187E-2</v>
      </c>
      <c r="H229" s="3" t="s">
        <v>2908</v>
      </c>
      <c r="I229" s="22">
        <f>COUNTIF(F$1:F229,F229)</f>
        <v>3</v>
      </c>
      <c r="J229" s="4">
        <f t="shared" si="3"/>
        <v>23.779</v>
      </c>
    </row>
    <row r="230" spans="1:10">
      <c r="A230">
        <v>229</v>
      </c>
      <c r="B230">
        <v>437</v>
      </c>
      <c r="C230" t="s">
        <v>2564</v>
      </c>
      <c r="D230" t="s">
        <v>2565</v>
      </c>
      <c r="E230" t="s">
        <v>125</v>
      </c>
      <c r="F230" t="s">
        <v>3024</v>
      </c>
      <c r="G230" s="2">
        <v>7.4050925925925923E-2</v>
      </c>
      <c r="H230" s="3" t="s">
        <v>2909</v>
      </c>
      <c r="I230" s="22">
        <f>COUNTIF(F$1:F230,F230)</f>
        <v>10</v>
      </c>
      <c r="J230" s="4">
        <f t="shared" si="3"/>
        <v>23.742000000000001</v>
      </c>
    </row>
    <row r="231" spans="1:10">
      <c r="A231">
        <v>230</v>
      </c>
      <c r="B231">
        <v>4</v>
      </c>
      <c r="C231" t="s">
        <v>2566</v>
      </c>
      <c r="D231" t="s">
        <v>2567</v>
      </c>
      <c r="E231" t="s">
        <v>2568</v>
      </c>
      <c r="F231" t="s">
        <v>93</v>
      </c>
      <c r="G231" s="2">
        <v>7.4108796296296298E-2</v>
      </c>
      <c r="H231" s="3" t="s">
        <v>2910</v>
      </c>
      <c r="I231" s="22">
        <f>COUNTIF(F$1:F231,F231)</f>
        <v>41</v>
      </c>
      <c r="J231" s="4">
        <f t="shared" si="3"/>
        <v>23.724</v>
      </c>
    </row>
    <row r="232" spans="1:10">
      <c r="A232">
        <v>231</v>
      </c>
      <c r="B232">
        <v>76</v>
      </c>
      <c r="C232" t="s">
        <v>2569</v>
      </c>
      <c r="D232" t="s">
        <v>2036</v>
      </c>
      <c r="E232" t="s">
        <v>917</v>
      </c>
      <c r="F232" t="s">
        <v>93</v>
      </c>
      <c r="G232" s="2">
        <v>7.4282407407407408E-2</v>
      </c>
      <c r="H232" s="3" t="s">
        <v>2911</v>
      </c>
      <c r="I232" s="22">
        <f>COUNTIF(F$1:F232,F232)</f>
        <v>42</v>
      </c>
      <c r="J232" s="4">
        <f t="shared" si="3"/>
        <v>23.667999999999999</v>
      </c>
    </row>
    <row r="233" spans="1:10">
      <c r="A233">
        <v>232</v>
      </c>
      <c r="B233">
        <v>40</v>
      </c>
      <c r="C233" t="s">
        <v>2570</v>
      </c>
      <c r="D233" t="s">
        <v>1945</v>
      </c>
      <c r="E233" t="s">
        <v>568</v>
      </c>
      <c r="F233" t="s">
        <v>214</v>
      </c>
      <c r="G233" s="2">
        <v>7.436342592592593E-2</v>
      </c>
      <c r="H233" s="3" t="s">
        <v>2912</v>
      </c>
      <c r="I233" s="22">
        <f>COUNTIF(F$1:F233,F233)</f>
        <v>4</v>
      </c>
      <c r="J233" s="4">
        <f t="shared" si="3"/>
        <v>23.641999999999999</v>
      </c>
    </row>
    <row r="234" spans="1:10">
      <c r="A234">
        <v>233</v>
      </c>
      <c r="B234">
        <v>89</v>
      </c>
      <c r="C234" t="s">
        <v>2571</v>
      </c>
      <c r="D234" t="s">
        <v>2384</v>
      </c>
      <c r="E234" t="s">
        <v>917</v>
      </c>
      <c r="F234" t="s">
        <v>93</v>
      </c>
      <c r="G234" s="2">
        <v>7.440972222222221E-2</v>
      </c>
      <c r="H234" s="3" t="s">
        <v>2913</v>
      </c>
      <c r="I234" s="22">
        <f>COUNTIF(F$1:F234,F234)</f>
        <v>43</v>
      </c>
      <c r="J234" s="4">
        <f t="shared" si="3"/>
        <v>23.628</v>
      </c>
    </row>
    <row r="235" spans="1:10">
      <c r="A235">
        <v>234</v>
      </c>
      <c r="B235">
        <v>116</v>
      </c>
      <c r="C235" t="s">
        <v>2572</v>
      </c>
      <c r="D235" t="s">
        <v>1974</v>
      </c>
      <c r="E235" t="s">
        <v>914</v>
      </c>
      <c r="F235" t="s">
        <v>106</v>
      </c>
      <c r="G235" s="2">
        <v>7.4432870370370371E-2</v>
      </c>
      <c r="H235" s="3" t="s">
        <v>2914</v>
      </c>
      <c r="I235" s="22">
        <f>COUNTIF(F$1:F235,F235)</f>
        <v>42</v>
      </c>
      <c r="J235" s="4">
        <f t="shared" si="3"/>
        <v>23.62</v>
      </c>
    </row>
    <row r="236" spans="1:10">
      <c r="A236">
        <v>235</v>
      </c>
      <c r="B236">
        <v>375</v>
      </c>
      <c r="C236" t="s">
        <v>2573</v>
      </c>
      <c r="D236" t="s">
        <v>2565</v>
      </c>
      <c r="E236" t="s">
        <v>125</v>
      </c>
      <c r="F236" t="s">
        <v>3024</v>
      </c>
      <c r="G236" s="2">
        <v>7.5312500000000004E-2</v>
      </c>
      <c r="H236" s="3" t="s">
        <v>2915</v>
      </c>
      <c r="I236" s="22">
        <f>COUNTIF(F$1:F236,F236)</f>
        <v>11</v>
      </c>
      <c r="J236" s="4">
        <f t="shared" si="3"/>
        <v>23.344000000000001</v>
      </c>
    </row>
    <row r="237" spans="1:10">
      <c r="A237">
        <v>236</v>
      </c>
      <c r="B237">
        <v>440</v>
      </c>
      <c r="C237" t="s">
        <v>2574</v>
      </c>
      <c r="D237" t="s">
        <v>179</v>
      </c>
      <c r="E237" t="s">
        <v>125</v>
      </c>
      <c r="F237" t="s">
        <v>3024</v>
      </c>
      <c r="G237" s="2">
        <v>7.5312500000000004E-2</v>
      </c>
      <c r="H237" s="3" t="s">
        <v>2915</v>
      </c>
      <c r="I237" s="22">
        <f>COUNTIF(F$1:F237,F237)</f>
        <v>12</v>
      </c>
      <c r="J237" s="4">
        <f t="shared" si="3"/>
        <v>23.344000000000001</v>
      </c>
    </row>
    <row r="238" spans="1:10">
      <c r="A238">
        <v>237</v>
      </c>
      <c r="B238">
        <v>119</v>
      </c>
      <c r="C238" t="s">
        <v>2575</v>
      </c>
      <c r="D238" t="s">
        <v>1974</v>
      </c>
      <c r="E238" t="s">
        <v>914</v>
      </c>
      <c r="F238" t="s">
        <v>106</v>
      </c>
      <c r="G238" s="2">
        <v>7.5370370370370365E-2</v>
      </c>
      <c r="H238" s="3" t="s">
        <v>2916</v>
      </c>
      <c r="I238" s="22">
        <f>COUNTIF(F$1:F238,F238)</f>
        <v>43</v>
      </c>
      <c r="J238" s="4">
        <f t="shared" si="3"/>
        <v>23.326000000000001</v>
      </c>
    </row>
    <row r="239" spans="1:10">
      <c r="A239">
        <v>238</v>
      </c>
      <c r="B239">
        <v>271</v>
      </c>
      <c r="C239" t="s">
        <v>2576</v>
      </c>
      <c r="D239" t="s">
        <v>1945</v>
      </c>
      <c r="E239" t="s">
        <v>568</v>
      </c>
      <c r="F239" t="s">
        <v>174</v>
      </c>
      <c r="G239" s="2">
        <v>7.5381944444444446E-2</v>
      </c>
      <c r="H239" s="3" t="s">
        <v>2917</v>
      </c>
      <c r="I239" s="22">
        <f>COUNTIF(F$1:F239,F239)</f>
        <v>5</v>
      </c>
      <c r="J239" s="4">
        <f t="shared" si="3"/>
        <v>23.323</v>
      </c>
    </row>
    <row r="240" spans="1:10">
      <c r="A240">
        <v>239</v>
      </c>
      <c r="B240">
        <v>280</v>
      </c>
      <c r="C240" t="s">
        <v>2577</v>
      </c>
      <c r="D240" t="s">
        <v>1930</v>
      </c>
      <c r="E240" t="s">
        <v>568</v>
      </c>
      <c r="F240" t="s">
        <v>3026</v>
      </c>
      <c r="G240" s="2">
        <v>7.5381944444444446E-2</v>
      </c>
      <c r="H240" s="3" t="s">
        <v>2917</v>
      </c>
      <c r="I240" s="22">
        <f>COUNTIF(F$1:F240,F240)</f>
        <v>10</v>
      </c>
      <c r="J240" s="4">
        <f t="shared" si="3"/>
        <v>23.323</v>
      </c>
    </row>
    <row r="241" spans="1:10">
      <c r="A241">
        <v>240</v>
      </c>
      <c r="B241">
        <v>355</v>
      </c>
      <c r="C241" t="s">
        <v>2578</v>
      </c>
      <c r="D241" t="s">
        <v>410</v>
      </c>
      <c r="E241" t="s">
        <v>125</v>
      </c>
      <c r="F241" t="s">
        <v>3024</v>
      </c>
      <c r="G241" s="2">
        <v>7.5381944444444446E-2</v>
      </c>
      <c r="H241" s="3" t="s">
        <v>2917</v>
      </c>
      <c r="I241" s="22">
        <f>COUNTIF(F$1:F241,F241)</f>
        <v>13</v>
      </c>
      <c r="J241" s="4">
        <f t="shared" si="3"/>
        <v>23.323</v>
      </c>
    </row>
    <row r="242" spans="1:10">
      <c r="A242">
        <v>241</v>
      </c>
      <c r="B242">
        <v>91</v>
      </c>
      <c r="C242" t="s">
        <v>2579</v>
      </c>
      <c r="D242" t="s">
        <v>2384</v>
      </c>
      <c r="E242" t="s">
        <v>917</v>
      </c>
      <c r="F242" t="s">
        <v>106</v>
      </c>
      <c r="G242" s="2">
        <v>7.5416666666666674E-2</v>
      </c>
      <c r="H242" s="3" t="s">
        <v>2918</v>
      </c>
      <c r="I242" s="22">
        <f>COUNTIF(F$1:F242,F242)</f>
        <v>44</v>
      </c>
      <c r="J242" s="4">
        <f t="shared" si="3"/>
        <v>23.312000000000001</v>
      </c>
    </row>
    <row r="243" spans="1:10">
      <c r="A243">
        <v>242</v>
      </c>
      <c r="B243">
        <v>23</v>
      </c>
      <c r="C243" t="s">
        <v>2580</v>
      </c>
      <c r="D243" t="s">
        <v>1979</v>
      </c>
      <c r="E243" t="s">
        <v>914</v>
      </c>
      <c r="F243" t="s">
        <v>268</v>
      </c>
      <c r="G243" s="2">
        <v>7.5474537037037034E-2</v>
      </c>
      <c r="H243" s="3" t="s">
        <v>2919</v>
      </c>
      <c r="I243" s="22">
        <f>COUNTIF(F$1:F243,F243)</f>
        <v>14</v>
      </c>
      <c r="J243" s="4">
        <f t="shared" si="3"/>
        <v>23.294</v>
      </c>
    </row>
    <row r="244" spans="1:10">
      <c r="A244">
        <v>243</v>
      </c>
      <c r="B244">
        <v>378</v>
      </c>
      <c r="C244" t="s">
        <v>2581</v>
      </c>
      <c r="D244" t="s">
        <v>397</v>
      </c>
      <c r="E244" t="s">
        <v>125</v>
      </c>
      <c r="F244" t="s">
        <v>3030</v>
      </c>
      <c r="G244" s="2">
        <v>7.5520833333333329E-2</v>
      </c>
      <c r="H244" s="3" t="s">
        <v>2920</v>
      </c>
      <c r="I244" s="22">
        <f>COUNTIF(F$1:F244,F244)</f>
        <v>7</v>
      </c>
      <c r="J244" s="4">
        <f t="shared" si="3"/>
        <v>23.28</v>
      </c>
    </row>
    <row r="245" spans="1:10">
      <c r="A245">
        <v>244</v>
      </c>
      <c r="B245">
        <v>112</v>
      </c>
      <c r="C245" t="s">
        <v>2582</v>
      </c>
      <c r="D245" t="s">
        <v>1974</v>
      </c>
      <c r="E245" t="s">
        <v>914</v>
      </c>
      <c r="F245" t="s">
        <v>106</v>
      </c>
      <c r="G245" s="2">
        <v>7.5532407407407409E-2</v>
      </c>
      <c r="H245" s="3" t="s">
        <v>2921</v>
      </c>
      <c r="I245" s="22">
        <f>COUNTIF(F$1:F245,F245)</f>
        <v>45</v>
      </c>
      <c r="J245" s="4">
        <f t="shared" si="3"/>
        <v>23.276</v>
      </c>
    </row>
    <row r="246" spans="1:10">
      <c r="A246">
        <v>245</v>
      </c>
      <c r="B246">
        <v>395</v>
      </c>
      <c r="C246" t="s">
        <v>2583</v>
      </c>
      <c r="D246" t="s">
        <v>179</v>
      </c>
      <c r="E246" t="s">
        <v>125</v>
      </c>
      <c r="F246" t="s">
        <v>3030</v>
      </c>
      <c r="G246" s="2">
        <v>7.5925925925925938E-2</v>
      </c>
      <c r="H246" s="3" t="s">
        <v>2922</v>
      </c>
      <c r="I246" s="22">
        <f>COUNTIF(F$1:F246,F246)</f>
        <v>8</v>
      </c>
      <c r="J246" s="4">
        <f t="shared" si="3"/>
        <v>23.155999999999999</v>
      </c>
    </row>
    <row r="247" spans="1:10">
      <c r="A247">
        <v>246</v>
      </c>
      <c r="B247">
        <v>464</v>
      </c>
      <c r="C247" t="s">
        <v>2584</v>
      </c>
      <c r="D247" t="s">
        <v>179</v>
      </c>
      <c r="E247" t="s">
        <v>125</v>
      </c>
      <c r="F247" t="s">
        <v>3031</v>
      </c>
      <c r="G247" s="2">
        <v>7.6030092592592594E-2</v>
      </c>
      <c r="H247" s="3" t="s">
        <v>2923</v>
      </c>
      <c r="I247" s="22">
        <f>COUNTIF(F$1:F247,F247)</f>
        <v>1</v>
      </c>
      <c r="J247" s="4">
        <f t="shared" si="3"/>
        <v>23.123999999999999</v>
      </c>
    </row>
    <row r="248" spans="1:10">
      <c r="A248">
        <v>247</v>
      </c>
      <c r="B248">
        <v>286</v>
      </c>
      <c r="C248" t="s">
        <v>2585</v>
      </c>
      <c r="D248" t="s">
        <v>2036</v>
      </c>
      <c r="E248" t="s">
        <v>917</v>
      </c>
      <c r="F248" t="s">
        <v>3025</v>
      </c>
      <c r="G248" s="2">
        <v>7.6435185185185189E-2</v>
      </c>
      <c r="H248" s="3" t="s">
        <v>2924</v>
      </c>
      <c r="I248" s="22">
        <f>COUNTIF(F$1:F248,F248)</f>
        <v>12</v>
      </c>
      <c r="J248" s="4">
        <f t="shared" si="3"/>
        <v>23.001999999999999</v>
      </c>
    </row>
    <row r="249" spans="1:10">
      <c r="A249">
        <v>248</v>
      </c>
      <c r="B249">
        <v>368</v>
      </c>
      <c r="C249" t="s">
        <v>2586</v>
      </c>
      <c r="D249" t="s">
        <v>2587</v>
      </c>
      <c r="E249" t="s">
        <v>744</v>
      </c>
      <c r="F249" t="s">
        <v>3024</v>
      </c>
      <c r="G249" s="2">
        <v>7.6504629629629631E-2</v>
      </c>
      <c r="H249" s="3" t="s">
        <v>2925</v>
      </c>
      <c r="I249" s="22">
        <f>COUNTIF(F$1:F249,F249)</f>
        <v>14</v>
      </c>
      <c r="J249" s="4">
        <f t="shared" si="3"/>
        <v>22.981000000000002</v>
      </c>
    </row>
    <row r="250" spans="1:10">
      <c r="A250">
        <v>249</v>
      </c>
      <c r="B250">
        <v>164</v>
      </c>
      <c r="C250" t="s">
        <v>2588</v>
      </c>
      <c r="D250" t="s">
        <v>1910</v>
      </c>
      <c r="E250" t="s">
        <v>568</v>
      </c>
      <c r="F250" t="s">
        <v>19</v>
      </c>
      <c r="G250" s="2">
        <v>7.6886574074074079E-2</v>
      </c>
      <c r="H250" s="3" t="s">
        <v>2926</v>
      </c>
      <c r="I250" s="22">
        <f>COUNTIF(F$1:F250,F250)</f>
        <v>31</v>
      </c>
      <c r="J250" s="4">
        <f t="shared" si="3"/>
        <v>22.866</v>
      </c>
    </row>
    <row r="251" spans="1:10">
      <c r="A251">
        <v>250</v>
      </c>
      <c r="B251">
        <v>478</v>
      </c>
      <c r="C251" t="s">
        <v>2589</v>
      </c>
      <c r="D251" t="s">
        <v>568</v>
      </c>
      <c r="E251" t="s">
        <v>125</v>
      </c>
      <c r="F251" t="s">
        <v>3029</v>
      </c>
      <c r="G251" s="2">
        <v>7.6886574074074079E-2</v>
      </c>
      <c r="H251" s="3" t="s">
        <v>2926</v>
      </c>
      <c r="I251" s="22">
        <f>COUNTIF(F$1:F251,F251)</f>
        <v>4</v>
      </c>
      <c r="J251" s="4">
        <f t="shared" si="3"/>
        <v>22.866</v>
      </c>
    </row>
    <row r="252" spans="1:10">
      <c r="A252">
        <v>251</v>
      </c>
      <c r="B252">
        <v>27</v>
      </c>
      <c r="C252" t="s">
        <v>2590</v>
      </c>
      <c r="D252" t="s">
        <v>1979</v>
      </c>
      <c r="E252" t="s">
        <v>914</v>
      </c>
      <c r="F252" t="s">
        <v>106</v>
      </c>
      <c r="G252" s="2">
        <v>7.6932870370370374E-2</v>
      </c>
      <c r="H252" s="3" t="s">
        <v>2927</v>
      </c>
      <c r="I252" s="22">
        <f>COUNTIF(F$1:F252,F252)</f>
        <v>46</v>
      </c>
      <c r="J252" s="4">
        <f t="shared" si="3"/>
        <v>22.853000000000002</v>
      </c>
    </row>
    <row r="253" spans="1:10">
      <c r="A253">
        <v>252</v>
      </c>
      <c r="B253">
        <v>159</v>
      </c>
      <c r="C253" t="s">
        <v>2591</v>
      </c>
      <c r="D253" t="s">
        <v>1910</v>
      </c>
      <c r="E253" t="s">
        <v>568</v>
      </c>
      <c r="F253" t="s">
        <v>19</v>
      </c>
      <c r="G253" s="2">
        <v>7.6932870370370374E-2</v>
      </c>
      <c r="H253" s="3" t="s">
        <v>2927</v>
      </c>
      <c r="I253" s="22">
        <f>COUNTIF(F$1:F253,F253)</f>
        <v>32</v>
      </c>
      <c r="J253" s="4">
        <f t="shared" si="3"/>
        <v>22.853000000000002</v>
      </c>
    </row>
    <row r="254" spans="1:10">
      <c r="A254">
        <v>253</v>
      </c>
      <c r="B254">
        <v>473</v>
      </c>
      <c r="C254" t="s">
        <v>2592</v>
      </c>
      <c r="D254" t="s">
        <v>179</v>
      </c>
      <c r="E254" t="s">
        <v>125</v>
      </c>
      <c r="F254" t="s">
        <v>3031</v>
      </c>
      <c r="G254" s="2">
        <v>7.694444444444444E-2</v>
      </c>
      <c r="H254" s="3" t="s">
        <v>1195</v>
      </c>
      <c r="I254" s="22">
        <f>COUNTIF(F$1:F254,F254)</f>
        <v>2</v>
      </c>
      <c r="J254" s="4">
        <f t="shared" si="3"/>
        <v>22.849</v>
      </c>
    </row>
    <row r="255" spans="1:10">
      <c r="A255">
        <v>254</v>
      </c>
      <c r="B255">
        <v>293</v>
      </c>
      <c r="C255" t="s">
        <v>2593</v>
      </c>
      <c r="D255" t="s">
        <v>2384</v>
      </c>
      <c r="E255" t="s">
        <v>917</v>
      </c>
      <c r="F255" t="s">
        <v>103</v>
      </c>
      <c r="G255" s="2">
        <v>7.7071759259259257E-2</v>
      </c>
      <c r="H255" s="3" t="s">
        <v>2928</v>
      </c>
      <c r="I255" s="22">
        <f>COUNTIF(F$1:F255,F255)</f>
        <v>18</v>
      </c>
      <c r="J255" s="4">
        <f t="shared" si="3"/>
        <v>22.812000000000001</v>
      </c>
    </row>
    <row r="256" spans="1:10">
      <c r="A256">
        <v>255</v>
      </c>
      <c r="B256">
        <v>480</v>
      </c>
      <c r="C256" t="s">
        <v>2594</v>
      </c>
      <c r="D256" t="s">
        <v>397</v>
      </c>
      <c r="E256" t="s">
        <v>125</v>
      </c>
      <c r="F256" t="s">
        <v>3024</v>
      </c>
      <c r="G256" s="2">
        <v>7.7118055555555551E-2</v>
      </c>
      <c r="H256" s="3" t="s">
        <v>2929</v>
      </c>
      <c r="I256" s="22">
        <f>COUNTIF(F$1:F256,F256)</f>
        <v>15</v>
      </c>
      <c r="J256" s="4">
        <f t="shared" si="3"/>
        <v>22.797999999999998</v>
      </c>
    </row>
    <row r="257" spans="1:10">
      <c r="A257">
        <v>256</v>
      </c>
      <c r="B257">
        <v>399</v>
      </c>
      <c r="C257" t="s">
        <v>2595</v>
      </c>
      <c r="D257" t="s">
        <v>1245</v>
      </c>
      <c r="E257" t="s">
        <v>125</v>
      </c>
      <c r="F257" t="s">
        <v>3030</v>
      </c>
      <c r="G257" s="2">
        <v>7.7164351851851845E-2</v>
      </c>
      <c r="H257" s="3" t="s">
        <v>2930</v>
      </c>
      <c r="I257" s="22">
        <f>COUNTIF(F$1:F257,F257)</f>
        <v>9</v>
      </c>
      <c r="J257" s="4">
        <f t="shared" si="3"/>
        <v>22.783999999999999</v>
      </c>
    </row>
    <row r="258" spans="1:10">
      <c r="A258">
        <v>257</v>
      </c>
      <c r="B258">
        <v>56</v>
      </c>
      <c r="C258" t="s">
        <v>2596</v>
      </c>
      <c r="D258" t="s">
        <v>1945</v>
      </c>
      <c r="E258" t="s">
        <v>568</v>
      </c>
      <c r="F258" t="s">
        <v>106</v>
      </c>
      <c r="G258" s="2">
        <v>7.7476851851851852E-2</v>
      </c>
      <c r="H258" s="3" t="s">
        <v>2931</v>
      </c>
      <c r="I258" s="22">
        <f>COUNTIF(F$1:F258,F258)</f>
        <v>47</v>
      </c>
      <c r="J258" s="4">
        <f t="shared" si="3"/>
        <v>22.692</v>
      </c>
    </row>
    <row r="259" spans="1:10">
      <c r="A259">
        <v>258</v>
      </c>
      <c r="B259">
        <v>423</v>
      </c>
      <c r="C259" t="s">
        <v>2597</v>
      </c>
      <c r="D259" t="s">
        <v>2598</v>
      </c>
      <c r="E259" t="s">
        <v>125</v>
      </c>
      <c r="F259" t="s">
        <v>3028</v>
      </c>
      <c r="G259" s="2">
        <v>7.7499999999999999E-2</v>
      </c>
      <c r="H259" s="3" t="s">
        <v>2932</v>
      </c>
      <c r="I259" s="22">
        <f>COUNTIF(F$1:F259,F259)</f>
        <v>2</v>
      </c>
      <c r="J259" s="4">
        <f t="shared" ref="J259:J322" si="4">IFERROR(VALUE(H259),"")</f>
        <v>22.684999999999999</v>
      </c>
    </row>
    <row r="260" spans="1:10">
      <c r="A260">
        <v>259</v>
      </c>
      <c r="B260">
        <v>481</v>
      </c>
      <c r="C260" t="s">
        <v>3035</v>
      </c>
      <c r="D260" t="s">
        <v>2198</v>
      </c>
      <c r="E260" t="s">
        <v>125</v>
      </c>
      <c r="F260" t="s">
        <v>3024</v>
      </c>
      <c r="G260" s="2">
        <v>7.7986111111111103E-2</v>
      </c>
      <c r="H260" s="3" t="s">
        <v>2933</v>
      </c>
      <c r="I260" s="22">
        <f>COUNTIF(F$1:F260,F260)</f>
        <v>16</v>
      </c>
      <c r="J260" s="4">
        <f t="shared" si="4"/>
        <v>22.544</v>
      </c>
    </row>
    <row r="261" spans="1:10">
      <c r="A261">
        <v>260</v>
      </c>
      <c r="B261">
        <v>360</v>
      </c>
      <c r="C261" t="s">
        <v>2599</v>
      </c>
      <c r="D261" t="s">
        <v>653</v>
      </c>
      <c r="E261" t="s">
        <v>125</v>
      </c>
      <c r="F261" t="s">
        <v>3030</v>
      </c>
      <c r="G261" s="2">
        <v>7.8425925925925913E-2</v>
      </c>
      <c r="H261" s="3" t="s">
        <v>2934</v>
      </c>
      <c r="I261" s="22">
        <f>COUNTIF(F$1:F261,F261)</f>
        <v>10</v>
      </c>
      <c r="J261" s="4">
        <f t="shared" si="4"/>
        <v>22.417999999999999</v>
      </c>
    </row>
    <row r="262" spans="1:10">
      <c r="A262">
        <v>261</v>
      </c>
      <c r="B262">
        <v>306</v>
      </c>
      <c r="C262" t="s">
        <v>2600</v>
      </c>
      <c r="D262" t="s">
        <v>1910</v>
      </c>
      <c r="E262" t="s">
        <v>568</v>
      </c>
      <c r="F262" t="s">
        <v>3026</v>
      </c>
      <c r="G262" s="2">
        <v>7.8587962962962957E-2</v>
      </c>
      <c r="H262" s="3" t="s">
        <v>2935</v>
      </c>
      <c r="I262" s="22">
        <f>COUNTIF(F$1:F262,F262)</f>
        <v>11</v>
      </c>
      <c r="J262" s="4">
        <f t="shared" si="4"/>
        <v>22.370999999999999</v>
      </c>
    </row>
    <row r="263" spans="1:10">
      <c r="A263">
        <v>262</v>
      </c>
      <c r="B263">
        <v>307</v>
      </c>
      <c r="C263" t="s">
        <v>2601</v>
      </c>
      <c r="D263" t="s">
        <v>1910</v>
      </c>
      <c r="E263" t="s">
        <v>568</v>
      </c>
      <c r="F263" t="s">
        <v>3026</v>
      </c>
      <c r="G263" s="2">
        <v>7.8599537037037037E-2</v>
      </c>
      <c r="H263" s="3" t="s">
        <v>1845</v>
      </c>
      <c r="I263" s="22">
        <f>COUNTIF(F$1:F263,F263)</f>
        <v>12</v>
      </c>
      <c r="J263" s="4">
        <f t="shared" si="4"/>
        <v>22.367999999999999</v>
      </c>
    </row>
    <row r="264" spans="1:10">
      <c r="A264">
        <v>263</v>
      </c>
      <c r="B264">
        <v>407</v>
      </c>
      <c r="C264" t="s">
        <v>2602</v>
      </c>
      <c r="D264" t="s">
        <v>397</v>
      </c>
      <c r="E264" t="s">
        <v>125</v>
      </c>
      <c r="F264" t="s">
        <v>3024</v>
      </c>
      <c r="G264" s="2">
        <v>7.8773148148148148E-2</v>
      </c>
      <c r="H264" s="3" t="s">
        <v>2936</v>
      </c>
      <c r="I264" s="22">
        <f>COUNTIF(F$1:F264,F264)</f>
        <v>17</v>
      </c>
      <c r="J264" s="4">
        <f t="shared" si="4"/>
        <v>22.318999999999999</v>
      </c>
    </row>
    <row r="265" spans="1:10">
      <c r="A265">
        <v>264</v>
      </c>
      <c r="B265">
        <v>444</v>
      </c>
      <c r="C265" t="s">
        <v>2603</v>
      </c>
      <c r="D265" t="s">
        <v>397</v>
      </c>
      <c r="E265" t="s">
        <v>125</v>
      </c>
      <c r="F265" t="s">
        <v>3024</v>
      </c>
      <c r="G265" s="2">
        <v>7.8842592592592589E-2</v>
      </c>
      <c r="H265" s="3" t="s">
        <v>2937</v>
      </c>
      <c r="I265" s="22">
        <f>COUNTIF(F$1:F265,F265)</f>
        <v>18</v>
      </c>
      <c r="J265" s="4">
        <f t="shared" si="4"/>
        <v>22.298999999999999</v>
      </c>
    </row>
    <row r="266" spans="1:10">
      <c r="A266">
        <v>265</v>
      </c>
      <c r="B266">
        <v>471</v>
      </c>
      <c r="C266" t="s">
        <v>2604</v>
      </c>
      <c r="D266" t="s">
        <v>2605</v>
      </c>
      <c r="E266" t="s">
        <v>2606</v>
      </c>
      <c r="F266" t="s">
        <v>3032</v>
      </c>
      <c r="G266" s="2">
        <v>7.8958333333333339E-2</v>
      </c>
      <c r="H266" s="3" t="s">
        <v>2938</v>
      </c>
      <c r="I266" s="22">
        <f>COUNTIF(F$1:F266,F266)</f>
        <v>1</v>
      </c>
      <c r="J266" s="4">
        <f t="shared" si="4"/>
        <v>22.265999999999998</v>
      </c>
    </row>
    <row r="267" spans="1:10">
      <c r="A267">
        <v>266</v>
      </c>
      <c r="B267">
        <v>127</v>
      </c>
      <c r="C267" t="s">
        <v>2607</v>
      </c>
      <c r="D267" t="s">
        <v>2201</v>
      </c>
      <c r="E267" t="s">
        <v>2202</v>
      </c>
      <c r="F267" t="s">
        <v>106</v>
      </c>
      <c r="G267" s="2">
        <v>7.9050925925925927E-2</v>
      </c>
      <c r="H267" s="3" t="s">
        <v>2939</v>
      </c>
      <c r="I267" s="22">
        <f>COUNTIF(F$1:F267,F267)</f>
        <v>48</v>
      </c>
      <c r="J267" s="4">
        <f t="shared" si="4"/>
        <v>22.24</v>
      </c>
    </row>
    <row r="268" spans="1:10">
      <c r="A268">
        <v>267</v>
      </c>
      <c r="B268">
        <v>447</v>
      </c>
      <c r="C268" t="s">
        <v>2608</v>
      </c>
      <c r="D268" t="s">
        <v>568</v>
      </c>
      <c r="E268" t="s">
        <v>125</v>
      </c>
      <c r="F268" t="s">
        <v>3028</v>
      </c>
      <c r="G268" s="2">
        <v>7.9398148148148148E-2</v>
      </c>
      <c r="H268" s="3" t="s">
        <v>2940</v>
      </c>
      <c r="I268" s="22">
        <f>COUNTIF(F$1:F268,F268)</f>
        <v>3</v>
      </c>
      <c r="J268" s="4">
        <f t="shared" si="4"/>
        <v>22.143000000000001</v>
      </c>
    </row>
    <row r="269" spans="1:10">
      <c r="A269">
        <v>268</v>
      </c>
      <c r="B269">
        <v>268</v>
      </c>
      <c r="C269" t="s">
        <v>2609</v>
      </c>
      <c r="D269" t="s">
        <v>1945</v>
      </c>
      <c r="E269" t="s">
        <v>568</v>
      </c>
      <c r="F269" t="s">
        <v>763</v>
      </c>
      <c r="G269" s="2">
        <v>7.9421296296296295E-2</v>
      </c>
      <c r="H269" s="3" t="s">
        <v>2941</v>
      </c>
      <c r="I269" s="22">
        <f>COUNTIF(F$1:F269,F269)</f>
        <v>7</v>
      </c>
      <c r="J269" s="4">
        <f t="shared" si="4"/>
        <v>22.137</v>
      </c>
    </row>
    <row r="270" spans="1:10">
      <c r="A270">
        <v>269</v>
      </c>
      <c r="B270">
        <v>427</v>
      </c>
      <c r="C270" t="s">
        <v>2610</v>
      </c>
      <c r="D270" t="s">
        <v>397</v>
      </c>
      <c r="E270" t="s">
        <v>125</v>
      </c>
      <c r="F270" t="s">
        <v>3030</v>
      </c>
      <c r="G270" s="2">
        <v>7.9421296296296295E-2</v>
      </c>
      <c r="H270" s="3" t="s">
        <v>2941</v>
      </c>
      <c r="I270" s="22">
        <f>COUNTIF(F$1:F270,F270)</f>
        <v>11</v>
      </c>
      <c r="J270" s="4">
        <f t="shared" si="4"/>
        <v>22.137</v>
      </c>
    </row>
    <row r="271" spans="1:10">
      <c r="A271">
        <v>270</v>
      </c>
      <c r="B271">
        <v>470</v>
      </c>
      <c r="C271" t="s">
        <v>2611</v>
      </c>
      <c r="D271" t="s">
        <v>179</v>
      </c>
      <c r="E271" t="s">
        <v>125</v>
      </c>
      <c r="F271" t="s">
        <v>3032</v>
      </c>
      <c r="G271" s="2">
        <v>7.9444444444444443E-2</v>
      </c>
      <c r="H271" s="3" t="s">
        <v>2942</v>
      </c>
      <c r="I271" s="22">
        <f>COUNTIF(F$1:F271,F271)</f>
        <v>2</v>
      </c>
      <c r="J271" s="4">
        <f t="shared" si="4"/>
        <v>22.13</v>
      </c>
    </row>
    <row r="272" spans="1:10">
      <c r="A272">
        <v>271</v>
      </c>
      <c r="B272">
        <v>448</v>
      </c>
      <c r="C272" t="s">
        <v>2612</v>
      </c>
      <c r="D272" t="s">
        <v>653</v>
      </c>
      <c r="E272" t="s">
        <v>125</v>
      </c>
      <c r="F272" t="s">
        <v>3030</v>
      </c>
      <c r="G272" s="2">
        <v>7.9780092592592597E-2</v>
      </c>
      <c r="H272" s="3" t="s">
        <v>2943</v>
      </c>
      <c r="I272" s="22">
        <f>COUNTIF(F$1:F272,F272)</f>
        <v>12</v>
      </c>
      <c r="J272" s="4">
        <f t="shared" si="4"/>
        <v>22.036999999999999</v>
      </c>
    </row>
    <row r="273" spans="1:10">
      <c r="A273">
        <v>272</v>
      </c>
      <c r="B273">
        <v>456</v>
      </c>
      <c r="C273" t="s">
        <v>2613</v>
      </c>
      <c r="D273" t="s">
        <v>2517</v>
      </c>
      <c r="E273" t="s">
        <v>125</v>
      </c>
      <c r="F273" t="s">
        <v>3032</v>
      </c>
      <c r="G273" s="2">
        <v>8.009259259259259E-2</v>
      </c>
      <c r="H273" s="3" t="s">
        <v>2944</v>
      </c>
      <c r="I273" s="22">
        <f>COUNTIF(F$1:F273,F273)</f>
        <v>3</v>
      </c>
      <c r="J273" s="4">
        <f t="shared" si="4"/>
        <v>21.951000000000001</v>
      </c>
    </row>
    <row r="274" spans="1:10">
      <c r="A274">
        <v>273</v>
      </c>
      <c r="B274">
        <v>421</v>
      </c>
      <c r="C274" t="s">
        <v>2614</v>
      </c>
      <c r="D274" t="s">
        <v>2198</v>
      </c>
      <c r="E274" t="s">
        <v>125</v>
      </c>
      <c r="F274" t="s">
        <v>3030</v>
      </c>
      <c r="G274" s="2">
        <v>8.0231481481481473E-2</v>
      </c>
      <c r="H274" s="3" t="s">
        <v>2945</v>
      </c>
      <c r="I274" s="22">
        <f>COUNTIF(F$1:F274,F274)</f>
        <v>13</v>
      </c>
      <c r="J274" s="4">
        <f t="shared" si="4"/>
        <v>21.913</v>
      </c>
    </row>
    <row r="275" spans="1:10">
      <c r="A275">
        <v>274</v>
      </c>
      <c r="B275">
        <v>457</v>
      </c>
      <c r="C275" t="s">
        <v>2615</v>
      </c>
      <c r="D275" t="s">
        <v>2540</v>
      </c>
      <c r="E275" t="s">
        <v>125</v>
      </c>
      <c r="F275" t="s">
        <v>3032</v>
      </c>
      <c r="G275" s="2">
        <v>8.0324074074074062E-2</v>
      </c>
      <c r="H275" s="3" t="s">
        <v>2946</v>
      </c>
      <c r="I275" s="22">
        <f>COUNTIF(F$1:F275,F275)</f>
        <v>4</v>
      </c>
      <c r="J275" s="4">
        <f t="shared" si="4"/>
        <v>21.888000000000002</v>
      </c>
    </row>
    <row r="276" spans="1:10">
      <c r="A276">
        <v>275</v>
      </c>
      <c r="B276">
        <v>110</v>
      </c>
      <c r="C276" t="s">
        <v>2616</v>
      </c>
      <c r="D276" t="s">
        <v>2174</v>
      </c>
      <c r="E276" t="s">
        <v>917</v>
      </c>
      <c r="F276" t="s">
        <v>106</v>
      </c>
      <c r="G276" s="2">
        <v>8.0335648148148142E-2</v>
      </c>
      <c r="H276" s="3" t="s">
        <v>2947</v>
      </c>
      <c r="I276" s="22">
        <f>COUNTIF(F$1:F276,F276)</f>
        <v>49</v>
      </c>
      <c r="J276" s="4">
        <f t="shared" si="4"/>
        <v>21.885000000000002</v>
      </c>
    </row>
    <row r="277" spans="1:10">
      <c r="A277">
        <v>276</v>
      </c>
      <c r="B277">
        <v>426</v>
      </c>
      <c r="C277" t="s">
        <v>2617</v>
      </c>
      <c r="D277" t="s">
        <v>179</v>
      </c>
      <c r="E277" t="s">
        <v>125</v>
      </c>
      <c r="F277" t="s">
        <v>3028</v>
      </c>
      <c r="G277" s="2">
        <v>8.0416666666666664E-2</v>
      </c>
      <c r="H277" s="3" t="s">
        <v>2948</v>
      </c>
      <c r="I277" s="22">
        <f>COUNTIF(F$1:F277,F277)</f>
        <v>4</v>
      </c>
      <c r="J277" s="4">
        <f t="shared" si="4"/>
        <v>21.863</v>
      </c>
    </row>
    <row r="278" spans="1:10">
      <c r="A278">
        <v>277</v>
      </c>
      <c r="B278">
        <v>190</v>
      </c>
      <c r="C278" t="s">
        <v>2618</v>
      </c>
      <c r="D278" t="s">
        <v>1921</v>
      </c>
      <c r="E278" t="s">
        <v>1327</v>
      </c>
      <c r="F278" t="s">
        <v>106</v>
      </c>
      <c r="G278" s="2">
        <v>8.0682870370370363E-2</v>
      </c>
      <c r="H278" s="3" t="s">
        <v>2949</v>
      </c>
      <c r="I278" s="22">
        <f>COUNTIF(F$1:F278,F278)</f>
        <v>50</v>
      </c>
      <c r="J278" s="4">
        <f t="shared" si="4"/>
        <v>21.791</v>
      </c>
    </row>
    <row r="279" spans="1:10">
      <c r="A279">
        <v>278</v>
      </c>
      <c r="B279">
        <v>479</v>
      </c>
      <c r="C279" t="s">
        <v>2619</v>
      </c>
      <c r="D279" t="s">
        <v>397</v>
      </c>
      <c r="E279" t="s">
        <v>125</v>
      </c>
      <c r="F279" t="s">
        <v>3028</v>
      </c>
      <c r="G279" s="2">
        <v>8.0925925925925915E-2</v>
      </c>
      <c r="H279" s="3" t="s">
        <v>2950</v>
      </c>
      <c r="I279" s="22">
        <f>COUNTIF(F$1:F279,F279)</f>
        <v>5</v>
      </c>
      <c r="J279" s="4">
        <f t="shared" si="4"/>
        <v>21.725000000000001</v>
      </c>
    </row>
    <row r="280" spans="1:10">
      <c r="A280">
        <v>279</v>
      </c>
      <c r="B280">
        <v>476</v>
      </c>
      <c r="C280" t="s">
        <v>2620</v>
      </c>
      <c r="D280" t="s">
        <v>2621</v>
      </c>
      <c r="E280" t="s">
        <v>125</v>
      </c>
      <c r="F280" t="s">
        <v>3029</v>
      </c>
      <c r="G280" s="2">
        <v>8.1388888888888886E-2</v>
      </c>
      <c r="H280" s="3" t="s">
        <v>1212</v>
      </c>
      <c r="I280" s="22">
        <f>COUNTIF(F$1:F280,F280)</f>
        <v>5</v>
      </c>
      <c r="J280" s="4">
        <f t="shared" si="4"/>
        <v>21.602</v>
      </c>
    </row>
    <row r="281" spans="1:10">
      <c r="A281">
        <v>280</v>
      </c>
      <c r="B281">
        <v>419</v>
      </c>
      <c r="C281" t="s">
        <v>2622</v>
      </c>
      <c r="D281" t="s">
        <v>179</v>
      </c>
      <c r="E281" t="s">
        <v>125</v>
      </c>
      <c r="F281" t="s">
        <v>3030</v>
      </c>
      <c r="G281" s="2">
        <v>8.1539351851851849E-2</v>
      </c>
      <c r="H281" s="3" t="s">
        <v>2951</v>
      </c>
      <c r="I281" s="22">
        <f>COUNTIF(F$1:F281,F281)</f>
        <v>14</v>
      </c>
      <c r="J281" s="4">
        <f t="shared" si="4"/>
        <v>21.562000000000001</v>
      </c>
    </row>
    <row r="282" spans="1:10">
      <c r="A282">
        <v>281</v>
      </c>
      <c r="B282">
        <v>413</v>
      </c>
      <c r="C282" t="s">
        <v>2623</v>
      </c>
      <c r="D282" t="s">
        <v>568</v>
      </c>
      <c r="E282" t="s">
        <v>125</v>
      </c>
      <c r="F282" t="s">
        <v>3024</v>
      </c>
      <c r="G282" s="2">
        <v>8.1666666666666665E-2</v>
      </c>
      <c r="H282" s="3" t="s">
        <v>2952</v>
      </c>
      <c r="I282" s="22">
        <f>COUNTIF(F$1:F282,F282)</f>
        <v>19</v>
      </c>
      <c r="J282" s="4">
        <f t="shared" si="4"/>
        <v>21.527999999999999</v>
      </c>
    </row>
    <row r="283" spans="1:10">
      <c r="A283">
        <v>282</v>
      </c>
      <c r="B283">
        <v>253</v>
      </c>
      <c r="C283" t="s">
        <v>2624</v>
      </c>
      <c r="D283" t="s">
        <v>2335</v>
      </c>
      <c r="E283" t="s">
        <v>568</v>
      </c>
      <c r="F283" t="s">
        <v>103</v>
      </c>
      <c r="G283" s="2">
        <v>8.1770833333333334E-2</v>
      </c>
      <c r="H283" s="3" t="s">
        <v>2953</v>
      </c>
      <c r="I283" s="22">
        <f>COUNTIF(F$1:F283,F283)</f>
        <v>19</v>
      </c>
      <c r="J283" s="4">
        <f t="shared" si="4"/>
        <v>21.501000000000001</v>
      </c>
    </row>
    <row r="284" spans="1:10">
      <c r="A284">
        <v>283</v>
      </c>
      <c r="B284">
        <v>443</v>
      </c>
      <c r="C284" t="s">
        <v>2625</v>
      </c>
      <c r="D284" t="s">
        <v>179</v>
      </c>
      <c r="E284" t="s">
        <v>125</v>
      </c>
      <c r="F284" t="s">
        <v>3024</v>
      </c>
      <c r="G284" s="2">
        <v>8.188657407407407E-2</v>
      </c>
      <c r="H284" s="3" t="s">
        <v>2954</v>
      </c>
      <c r="I284" s="22">
        <f>COUNTIF(F$1:F284,F284)</f>
        <v>20</v>
      </c>
      <c r="J284" s="4">
        <f t="shared" si="4"/>
        <v>21.47</v>
      </c>
    </row>
    <row r="285" spans="1:10">
      <c r="A285">
        <v>284</v>
      </c>
      <c r="B285">
        <v>376</v>
      </c>
      <c r="C285" t="s">
        <v>2626</v>
      </c>
      <c r="D285" t="s">
        <v>2627</v>
      </c>
      <c r="E285" t="s">
        <v>744</v>
      </c>
      <c r="F285" t="s">
        <v>3030</v>
      </c>
      <c r="G285" s="2">
        <v>8.189814814814815E-2</v>
      </c>
      <c r="H285" s="3" t="s">
        <v>2955</v>
      </c>
      <c r="I285" s="22">
        <f>COUNTIF(F$1:F285,F285)</f>
        <v>15</v>
      </c>
      <c r="J285" s="4">
        <f t="shared" si="4"/>
        <v>21.466999999999999</v>
      </c>
    </row>
    <row r="286" spans="1:10">
      <c r="A286">
        <v>285</v>
      </c>
      <c r="B286">
        <v>385</v>
      </c>
      <c r="C286" t="s">
        <v>2628</v>
      </c>
      <c r="D286" t="s">
        <v>2629</v>
      </c>
      <c r="E286" t="s">
        <v>744</v>
      </c>
      <c r="F286" t="s">
        <v>3030</v>
      </c>
      <c r="G286" s="2">
        <v>8.189814814814815E-2</v>
      </c>
      <c r="H286" s="3" t="s">
        <v>2955</v>
      </c>
      <c r="I286" s="22">
        <f>COUNTIF(F$1:F286,F286)</f>
        <v>16</v>
      </c>
      <c r="J286" s="4">
        <f t="shared" si="4"/>
        <v>21.466999999999999</v>
      </c>
    </row>
    <row r="287" spans="1:10">
      <c r="A287">
        <v>286</v>
      </c>
      <c r="B287">
        <v>459</v>
      </c>
      <c r="C287" t="s">
        <v>2630</v>
      </c>
      <c r="D287" t="s">
        <v>2627</v>
      </c>
      <c r="E287" t="s">
        <v>744</v>
      </c>
      <c r="F287" t="s">
        <v>3031</v>
      </c>
      <c r="G287" s="2">
        <v>8.189814814814815E-2</v>
      </c>
      <c r="H287" s="3" t="s">
        <v>2955</v>
      </c>
      <c r="I287" s="22">
        <f>COUNTIF(F$1:F287,F287)</f>
        <v>3</v>
      </c>
      <c r="J287" s="4">
        <f t="shared" si="4"/>
        <v>21.466999999999999</v>
      </c>
    </row>
    <row r="288" spans="1:10">
      <c r="A288">
        <v>287</v>
      </c>
      <c r="B288">
        <v>142</v>
      </c>
      <c r="C288" t="s">
        <v>2631</v>
      </c>
      <c r="D288" t="s">
        <v>1964</v>
      </c>
      <c r="E288" t="s">
        <v>914</v>
      </c>
      <c r="F288" t="s">
        <v>106</v>
      </c>
      <c r="G288" s="2">
        <v>8.1909722222222217E-2</v>
      </c>
      <c r="H288" s="3" t="s">
        <v>2956</v>
      </c>
      <c r="I288" s="22">
        <f>COUNTIF(F$1:F288,F288)</f>
        <v>51</v>
      </c>
      <c r="J288" s="4">
        <f t="shared" si="4"/>
        <v>21.463999999999999</v>
      </c>
    </row>
    <row r="289" spans="1:10">
      <c r="A289">
        <v>288</v>
      </c>
      <c r="B289">
        <v>303</v>
      </c>
      <c r="C289" t="s">
        <v>2632</v>
      </c>
      <c r="D289" t="s">
        <v>1964</v>
      </c>
      <c r="E289" t="s">
        <v>914</v>
      </c>
      <c r="F289" t="s">
        <v>763</v>
      </c>
      <c r="G289" s="2">
        <v>8.1909722222222217E-2</v>
      </c>
      <c r="H289" s="3" t="s">
        <v>2956</v>
      </c>
      <c r="I289" s="22">
        <f>COUNTIF(F$1:F289,F289)</f>
        <v>8</v>
      </c>
      <c r="J289" s="4">
        <f t="shared" si="4"/>
        <v>21.463999999999999</v>
      </c>
    </row>
    <row r="290" spans="1:10">
      <c r="A290">
        <v>289</v>
      </c>
      <c r="B290">
        <v>386</v>
      </c>
      <c r="C290" t="s">
        <v>2633</v>
      </c>
      <c r="D290" t="s">
        <v>2634</v>
      </c>
      <c r="E290" t="s">
        <v>744</v>
      </c>
      <c r="F290" t="s">
        <v>3030</v>
      </c>
      <c r="G290" s="2">
        <v>8.1967592592592592E-2</v>
      </c>
      <c r="H290" s="3" t="s">
        <v>2957</v>
      </c>
      <c r="I290" s="22">
        <f>COUNTIF(F$1:F290,F290)</f>
        <v>17</v>
      </c>
      <c r="J290" s="4">
        <f t="shared" si="4"/>
        <v>21.449000000000002</v>
      </c>
    </row>
    <row r="291" spans="1:10">
      <c r="A291">
        <v>290</v>
      </c>
      <c r="B291">
        <v>402</v>
      </c>
      <c r="C291" t="s">
        <v>2635</v>
      </c>
      <c r="D291" t="s">
        <v>2598</v>
      </c>
      <c r="E291" t="s">
        <v>125</v>
      </c>
      <c r="F291" t="s">
        <v>3028</v>
      </c>
      <c r="G291" s="2">
        <v>8.2048611111111114E-2</v>
      </c>
      <c r="H291" s="3" t="s">
        <v>2958</v>
      </c>
      <c r="I291" s="22">
        <f>COUNTIF(F$1:F291,F291)</f>
        <v>6</v>
      </c>
      <c r="J291" s="4">
        <f t="shared" si="4"/>
        <v>21.428000000000001</v>
      </c>
    </row>
    <row r="292" spans="1:10">
      <c r="A292">
        <v>291</v>
      </c>
      <c r="B292">
        <v>383</v>
      </c>
      <c r="C292" t="s">
        <v>2636</v>
      </c>
      <c r="D292" t="s">
        <v>288</v>
      </c>
      <c r="E292" t="s">
        <v>125</v>
      </c>
      <c r="F292" t="s">
        <v>3027</v>
      </c>
      <c r="G292" s="2">
        <v>8.2893518518518519E-2</v>
      </c>
      <c r="H292" s="3" t="s">
        <v>417</v>
      </c>
      <c r="I292" s="22">
        <f>COUNTIF(F$1:F292,F292)</f>
        <v>6</v>
      </c>
      <c r="J292" s="4">
        <f t="shared" si="4"/>
        <v>21.209</v>
      </c>
    </row>
    <row r="293" spans="1:10">
      <c r="A293">
        <v>292</v>
      </c>
      <c r="B293">
        <v>357</v>
      </c>
      <c r="C293" t="s">
        <v>2637</v>
      </c>
      <c r="D293" t="s">
        <v>397</v>
      </c>
      <c r="E293" t="s">
        <v>125</v>
      </c>
      <c r="F293" t="s">
        <v>3030</v>
      </c>
      <c r="G293" s="2">
        <v>8.3055555555555563E-2</v>
      </c>
      <c r="H293" s="3" t="s">
        <v>1854</v>
      </c>
      <c r="I293" s="22">
        <f>COUNTIF(F$1:F293,F293)</f>
        <v>18</v>
      </c>
      <c r="J293" s="4">
        <f t="shared" si="4"/>
        <v>21.167999999999999</v>
      </c>
    </row>
    <row r="294" spans="1:10">
      <c r="A294">
        <v>293</v>
      </c>
      <c r="B294">
        <v>384</v>
      </c>
      <c r="C294" t="s">
        <v>2638</v>
      </c>
      <c r="D294" t="s">
        <v>2639</v>
      </c>
      <c r="E294" t="s">
        <v>125</v>
      </c>
      <c r="F294" t="s">
        <v>3030</v>
      </c>
      <c r="G294" s="2">
        <v>8.3310185185185182E-2</v>
      </c>
      <c r="H294" s="3" t="s">
        <v>2959</v>
      </c>
      <c r="I294" s="22">
        <f>COUNTIF(F$1:F294,F294)</f>
        <v>19</v>
      </c>
      <c r="J294" s="4">
        <f t="shared" si="4"/>
        <v>21.103000000000002</v>
      </c>
    </row>
    <row r="295" spans="1:10">
      <c r="A295">
        <v>294</v>
      </c>
      <c r="B295">
        <v>301</v>
      </c>
      <c r="C295" t="s">
        <v>2640</v>
      </c>
      <c r="D295" t="s">
        <v>1913</v>
      </c>
      <c r="E295" t="s">
        <v>2641</v>
      </c>
      <c r="F295" t="s">
        <v>763</v>
      </c>
      <c r="G295" s="2">
        <v>8.3333333333333329E-2</v>
      </c>
      <c r="H295" s="3" t="s">
        <v>2960</v>
      </c>
      <c r="I295" s="22">
        <f>COUNTIF(F$1:F295,F295)</f>
        <v>9</v>
      </c>
      <c r="J295" s="4">
        <f t="shared" si="4"/>
        <v>21.097999999999999</v>
      </c>
    </row>
    <row r="296" spans="1:10">
      <c r="A296">
        <v>295</v>
      </c>
      <c r="B296">
        <v>434</v>
      </c>
      <c r="C296" t="s">
        <v>2642</v>
      </c>
      <c r="D296" t="s">
        <v>179</v>
      </c>
      <c r="E296" t="s">
        <v>125</v>
      </c>
      <c r="F296" t="s">
        <v>3030</v>
      </c>
      <c r="G296" s="2">
        <v>8.3668981481481483E-2</v>
      </c>
      <c r="H296" s="3" t="s">
        <v>2961</v>
      </c>
      <c r="I296" s="22">
        <f>COUNTIF(F$1:F296,F296)</f>
        <v>20</v>
      </c>
      <c r="J296" s="4">
        <f t="shared" si="4"/>
        <v>21.013000000000002</v>
      </c>
    </row>
    <row r="297" spans="1:10">
      <c r="A297">
        <v>296</v>
      </c>
      <c r="B297">
        <v>451</v>
      </c>
      <c r="C297" t="s">
        <v>2643</v>
      </c>
      <c r="D297" t="s">
        <v>179</v>
      </c>
      <c r="E297" t="s">
        <v>125</v>
      </c>
      <c r="F297" t="s">
        <v>3032</v>
      </c>
      <c r="G297" s="2">
        <v>8.3668981481481483E-2</v>
      </c>
      <c r="H297" s="3" t="s">
        <v>2961</v>
      </c>
      <c r="I297" s="22">
        <f>COUNTIF(F$1:F297,F297)</f>
        <v>5</v>
      </c>
      <c r="J297" s="4">
        <f t="shared" si="4"/>
        <v>21.013000000000002</v>
      </c>
    </row>
    <row r="298" spans="1:10">
      <c r="A298">
        <v>297</v>
      </c>
      <c r="B298">
        <v>403</v>
      </c>
      <c r="C298" t="s">
        <v>2644</v>
      </c>
      <c r="D298" t="s">
        <v>179</v>
      </c>
      <c r="E298" t="s">
        <v>125</v>
      </c>
      <c r="F298" t="s">
        <v>3030</v>
      </c>
      <c r="G298" s="2">
        <v>8.368055555555555E-2</v>
      </c>
      <c r="H298" s="3" t="s">
        <v>2962</v>
      </c>
      <c r="I298" s="22">
        <f>COUNTIF(F$1:F298,F298)</f>
        <v>21</v>
      </c>
      <c r="J298" s="4">
        <f t="shared" si="4"/>
        <v>21.01</v>
      </c>
    </row>
    <row r="299" spans="1:10">
      <c r="A299">
        <v>298</v>
      </c>
      <c r="B299">
        <v>350</v>
      </c>
      <c r="C299" t="s">
        <v>2645</v>
      </c>
      <c r="D299" t="s">
        <v>179</v>
      </c>
      <c r="E299" t="s">
        <v>125</v>
      </c>
      <c r="F299" t="s">
        <v>3024</v>
      </c>
      <c r="G299" s="2">
        <v>8.369212962962963E-2</v>
      </c>
      <c r="H299" s="3" t="s">
        <v>2963</v>
      </c>
      <c r="I299" s="22">
        <f>COUNTIF(F$1:F299,F299)</f>
        <v>21</v>
      </c>
      <c r="J299" s="4">
        <f t="shared" si="4"/>
        <v>21.007000000000001</v>
      </c>
    </row>
    <row r="300" spans="1:10">
      <c r="A300">
        <v>299</v>
      </c>
      <c r="B300">
        <v>353</v>
      </c>
      <c r="C300" t="s">
        <v>2646</v>
      </c>
      <c r="D300" t="s">
        <v>397</v>
      </c>
      <c r="E300" t="s">
        <v>125</v>
      </c>
      <c r="F300" t="s">
        <v>3028</v>
      </c>
      <c r="G300" s="2">
        <v>8.4305555555555564E-2</v>
      </c>
      <c r="H300" s="3" t="s">
        <v>2964</v>
      </c>
      <c r="I300" s="22">
        <f>COUNTIF(F$1:F300,F300)</f>
        <v>7</v>
      </c>
      <c r="J300" s="4">
        <f t="shared" si="4"/>
        <v>20.853999999999999</v>
      </c>
    </row>
    <row r="301" spans="1:10">
      <c r="A301">
        <v>300</v>
      </c>
      <c r="B301">
        <v>400</v>
      </c>
      <c r="C301" t="s">
        <v>2647</v>
      </c>
      <c r="D301" t="s">
        <v>568</v>
      </c>
      <c r="E301" t="s">
        <v>125</v>
      </c>
      <c r="F301" t="s">
        <v>3028</v>
      </c>
      <c r="G301" s="2">
        <v>8.4722222222222213E-2</v>
      </c>
      <c r="H301" s="3" t="s">
        <v>2965</v>
      </c>
      <c r="I301" s="22">
        <f>COUNTIF(F$1:F301,F301)</f>
        <v>8</v>
      </c>
      <c r="J301" s="4">
        <f t="shared" si="4"/>
        <v>20.751999999999999</v>
      </c>
    </row>
    <row r="302" spans="1:10">
      <c r="A302">
        <v>301</v>
      </c>
      <c r="B302">
        <v>370</v>
      </c>
      <c r="C302" t="s">
        <v>2648</v>
      </c>
      <c r="D302" t="s">
        <v>397</v>
      </c>
      <c r="E302" t="s">
        <v>125</v>
      </c>
      <c r="F302" t="s">
        <v>3024</v>
      </c>
      <c r="G302" s="2">
        <v>8.4976851851851845E-2</v>
      </c>
      <c r="H302" s="3" t="s">
        <v>2966</v>
      </c>
      <c r="I302" s="22">
        <f>COUNTIF(F$1:F302,F302)</f>
        <v>22</v>
      </c>
      <c r="J302" s="4">
        <f t="shared" si="4"/>
        <v>20.689</v>
      </c>
    </row>
    <row r="303" spans="1:10">
      <c r="A303">
        <v>302</v>
      </c>
      <c r="B303">
        <v>387</v>
      </c>
      <c r="C303" t="s">
        <v>2649</v>
      </c>
      <c r="D303" t="s">
        <v>2650</v>
      </c>
      <c r="E303" t="s">
        <v>125</v>
      </c>
      <c r="F303" t="s">
        <v>3028</v>
      </c>
      <c r="G303" s="2">
        <v>8.4988425925925926E-2</v>
      </c>
      <c r="H303" s="3" t="s">
        <v>2967</v>
      </c>
      <c r="I303" s="22">
        <f>COUNTIF(F$1:F303,F303)</f>
        <v>9</v>
      </c>
      <c r="J303" s="4">
        <f t="shared" si="4"/>
        <v>20.687000000000001</v>
      </c>
    </row>
    <row r="304" spans="1:10">
      <c r="A304">
        <v>303</v>
      </c>
      <c r="B304">
        <v>425</v>
      </c>
      <c r="C304" t="s">
        <v>2651</v>
      </c>
      <c r="D304" t="s">
        <v>397</v>
      </c>
      <c r="E304" t="s">
        <v>125</v>
      </c>
      <c r="F304" t="s">
        <v>3024</v>
      </c>
      <c r="G304" s="2">
        <v>8.5081018518518514E-2</v>
      </c>
      <c r="H304" s="3" t="s">
        <v>2968</v>
      </c>
      <c r="I304" s="22">
        <f>COUNTIF(F$1:F304,F304)</f>
        <v>23</v>
      </c>
      <c r="J304" s="4">
        <f t="shared" si="4"/>
        <v>20.664000000000001</v>
      </c>
    </row>
    <row r="305" spans="1:10">
      <c r="A305">
        <v>304</v>
      </c>
      <c r="B305">
        <v>433</v>
      </c>
      <c r="C305" t="s">
        <v>2652</v>
      </c>
      <c r="D305" t="s">
        <v>2565</v>
      </c>
      <c r="E305" t="s">
        <v>125</v>
      </c>
      <c r="F305" t="s">
        <v>3024</v>
      </c>
      <c r="G305" s="2">
        <v>8.5312499999999999E-2</v>
      </c>
      <c r="H305" s="3" t="s">
        <v>2969</v>
      </c>
      <c r="I305" s="22">
        <f>COUNTIF(F$1:F305,F305)</f>
        <v>24</v>
      </c>
      <c r="J305" s="4">
        <f t="shared" si="4"/>
        <v>20.608000000000001</v>
      </c>
    </row>
    <row r="306" spans="1:10">
      <c r="A306">
        <v>305</v>
      </c>
      <c r="B306">
        <v>428</v>
      </c>
      <c r="C306" t="s">
        <v>2653</v>
      </c>
      <c r="D306" t="s">
        <v>568</v>
      </c>
      <c r="E306" t="s">
        <v>125</v>
      </c>
      <c r="F306" t="s">
        <v>3030</v>
      </c>
      <c r="G306" s="2">
        <v>8.5625000000000007E-2</v>
      </c>
      <c r="H306" s="3" t="s">
        <v>2970</v>
      </c>
      <c r="I306" s="22">
        <f>COUNTIF(F$1:F306,F306)</f>
        <v>22</v>
      </c>
      <c r="J306" s="4">
        <f t="shared" si="4"/>
        <v>20.533000000000001</v>
      </c>
    </row>
    <row r="307" spans="1:10">
      <c r="A307">
        <v>306</v>
      </c>
      <c r="B307">
        <v>363</v>
      </c>
      <c r="C307" t="s">
        <v>2654</v>
      </c>
      <c r="D307" t="s">
        <v>397</v>
      </c>
      <c r="E307" t="s">
        <v>125</v>
      </c>
      <c r="F307" t="s">
        <v>3024</v>
      </c>
      <c r="G307" s="2">
        <v>8.5740740740740742E-2</v>
      </c>
      <c r="H307" s="3" t="s">
        <v>2971</v>
      </c>
      <c r="I307" s="22">
        <f>COUNTIF(F$1:F307,F307)</f>
        <v>25</v>
      </c>
      <c r="J307" s="4">
        <f t="shared" si="4"/>
        <v>20.504999999999999</v>
      </c>
    </row>
    <row r="308" spans="1:10">
      <c r="A308">
        <v>307</v>
      </c>
      <c r="B308">
        <v>315</v>
      </c>
      <c r="C308" t="s">
        <v>2655</v>
      </c>
      <c r="D308" t="s">
        <v>2149</v>
      </c>
      <c r="E308" t="s">
        <v>998</v>
      </c>
      <c r="F308" t="s">
        <v>429</v>
      </c>
      <c r="G308" s="2">
        <v>8.6550925925925934E-2</v>
      </c>
      <c r="H308" s="3" t="s">
        <v>2972</v>
      </c>
      <c r="I308" s="22">
        <f>COUNTIF(F$1:F308,F308)</f>
        <v>1</v>
      </c>
      <c r="J308" s="4">
        <f t="shared" si="4"/>
        <v>20.312999999999999</v>
      </c>
    </row>
    <row r="309" spans="1:10">
      <c r="A309">
        <v>308</v>
      </c>
      <c r="B309">
        <v>401</v>
      </c>
      <c r="C309" t="s">
        <v>2656</v>
      </c>
      <c r="D309" t="s">
        <v>568</v>
      </c>
      <c r="E309" t="s">
        <v>125</v>
      </c>
      <c r="F309" t="s">
        <v>3024</v>
      </c>
      <c r="G309" s="2">
        <v>8.6874999999999994E-2</v>
      </c>
      <c r="H309" s="3" t="s">
        <v>2973</v>
      </c>
      <c r="I309" s="22">
        <f>COUNTIF(F$1:F309,F309)</f>
        <v>26</v>
      </c>
      <c r="J309" s="4">
        <f t="shared" si="4"/>
        <v>20.236999999999998</v>
      </c>
    </row>
    <row r="310" spans="1:10">
      <c r="A310">
        <v>309</v>
      </c>
      <c r="B310">
        <v>392</v>
      </c>
      <c r="C310" t="s">
        <v>2657</v>
      </c>
      <c r="D310" t="s">
        <v>729</v>
      </c>
      <c r="E310" t="s">
        <v>125</v>
      </c>
      <c r="F310" t="s">
        <v>3028</v>
      </c>
      <c r="G310" s="2">
        <v>8.6886574074074074E-2</v>
      </c>
      <c r="H310" s="3" t="s">
        <v>2974</v>
      </c>
      <c r="I310" s="22">
        <f>COUNTIF(F$1:F310,F310)</f>
        <v>10</v>
      </c>
      <c r="J310" s="4">
        <f t="shared" si="4"/>
        <v>20.234999999999999</v>
      </c>
    </row>
    <row r="311" spans="1:10">
      <c r="A311">
        <v>310</v>
      </c>
      <c r="B311">
        <v>408</v>
      </c>
      <c r="C311" t="s">
        <v>2658</v>
      </c>
      <c r="D311" t="s">
        <v>568</v>
      </c>
      <c r="E311" t="s">
        <v>125</v>
      </c>
      <c r="F311" t="s">
        <v>3024</v>
      </c>
      <c r="G311" s="2">
        <v>8.7256944444444443E-2</v>
      </c>
      <c r="H311" s="3" t="s">
        <v>2975</v>
      </c>
      <c r="I311" s="22">
        <f>COUNTIF(F$1:F311,F311)</f>
        <v>27</v>
      </c>
      <c r="J311" s="4">
        <f t="shared" si="4"/>
        <v>20.149000000000001</v>
      </c>
    </row>
    <row r="312" spans="1:10">
      <c r="A312">
        <v>311</v>
      </c>
      <c r="B312">
        <v>265</v>
      </c>
      <c r="C312" t="s">
        <v>2659</v>
      </c>
      <c r="D312" t="s">
        <v>2446</v>
      </c>
      <c r="E312" t="s">
        <v>914</v>
      </c>
      <c r="F312" t="s">
        <v>174</v>
      </c>
      <c r="G312" s="2">
        <v>8.729166666666667E-2</v>
      </c>
      <c r="H312" s="3" t="s">
        <v>2976</v>
      </c>
      <c r="I312" s="22">
        <f>COUNTIF(F$1:F312,F312)</f>
        <v>6</v>
      </c>
      <c r="J312" s="4">
        <f t="shared" si="4"/>
        <v>20.140999999999998</v>
      </c>
    </row>
    <row r="313" spans="1:10">
      <c r="A313">
        <v>312</v>
      </c>
      <c r="B313">
        <v>31</v>
      </c>
      <c r="C313" t="s">
        <v>2660</v>
      </c>
      <c r="D313" t="s">
        <v>2446</v>
      </c>
      <c r="E313" t="s">
        <v>914</v>
      </c>
      <c r="F313" t="s">
        <v>268</v>
      </c>
      <c r="G313" s="2">
        <v>8.7314814814814803E-2</v>
      </c>
      <c r="H313" s="3" t="s">
        <v>2977</v>
      </c>
      <c r="I313" s="22">
        <f>COUNTIF(F$1:F313,F313)</f>
        <v>15</v>
      </c>
      <c r="J313" s="4">
        <f t="shared" si="4"/>
        <v>20.135000000000002</v>
      </c>
    </row>
    <row r="314" spans="1:10">
      <c r="A314">
        <v>313</v>
      </c>
      <c r="B314">
        <v>351</v>
      </c>
      <c r="C314" t="s">
        <v>2661</v>
      </c>
      <c r="D314" t="s">
        <v>653</v>
      </c>
      <c r="E314" t="s">
        <v>125</v>
      </c>
      <c r="F314" t="s">
        <v>3030</v>
      </c>
      <c r="G314" s="2">
        <v>8.7314814814814803E-2</v>
      </c>
      <c r="H314" s="3" t="s">
        <v>2977</v>
      </c>
      <c r="I314" s="22">
        <f>COUNTIF(F$1:F314,F314)</f>
        <v>23</v>
      </c>
      <c r="J314" s="4">
        <f t="shared" si="4"/>
        <v>20.135000000000002</v>
      </c>
    </row>
    <row r="315" spans="1:10">
      <c r="A315">
        <v>314</v>
      </c>
      <c r="B315">
        <v>412</v>
      </c>
      <c r="C315" t="s">
        <v>2662</v>
      </c>
      <c r="D315" t="s">
        <v>653</v>
      </c>
      <c r="E315" t="s">
        <v>125</v>
      </c>
      <c r="F315" t="s">
        <v>3030</v>
      </c>
      <c r="G315" s="2">
        <v>8.7326388888888884E-2</v>
      </c>
      <c r="H315" s="3" t="s">
        <v>2978</v>
      </c>
      <c r="I315" s="22">
        <f>COUNTIF(F$1:F315,F315)</f>
        <v>24</v>
      </c>
      <c r="J315" s="4">
        <f t="shared" si="4"/>
        <v>20.132999999999999</v>
      </c>
    </row>
    <row r="316" spans="1:10">
      <c r="A316">
        <v>315</v>
      </c>
      <c r="B316">
        <v>316</v>
      </c>
      <c r="C316" t="s">
        <v>2663</v>
      </c>
      <c r="D316" t="s">
        <v>2149</v>
      </c>
      <c r="E316" t="s">
        <v>998</v>
      </c>
      <c r="F316" t="s">
        <v>763</v>
      </c>
      <c r="G316" s="2">
        <v>8.8217592592592597E-2</v>
      </c>
      <c r="H316" s="3" t="s">
        <v>2979</v>
      </c>
      <c r="I316" s="22">
        <f>COUNTIF(F$1:F316,F316)</f>
        <v>10</v>
      </c>
      <c r="J316" s="4">
        <f t="shared" si="4"/>
        <v>19.928999999999998</v>
      </c>
    </row>
    <row r="317" spans="1:10">
      <c r="A317">
        <v>316</v>
      </c>
      <c r="B317">
        <v>414</v>
      </c>
      <c r="C317" t="s">
        <v>2664</v>
      </c>
      <c r="D317" t="s">
        <v>179</v>
      </c>
      <c r="E317" t="s">
        <v>125</v>
      </c>
      <c r="F317" t="s">
        <v>3024</v>
      </c>
      <c r="G317" s="2">
        <v>8.8229166666666678E-2</v>
      </c>
      <c r="H317" s="3" t="s">
        <v>2980</v>
      </c>
      <c r="I317" s="22">
        <f>COUNTIF(F$1:F317,F317)</f>
        <v>28</v>
      </c>
      <c r="J317" s="4">
        <f t="shared" si="4"/>
        <v>19.927</v>
      </c>
    </row>
    <row r="318" spans="1:10">
      <c r="A318">
        <v>317</v>
      </c>
      <c r="B318">
        <v>354</v>
      </c>
      <c r="C318" t="s">
        <v>2665</v>
      </c>
      <c r="D318" t="s">
        <v>653</v>
      </c>
      <c r="E318" t="s">
        <v>125</v>
      </c>
      <c r="F318" t="s">
        <v>3027</v>
      </c>
      <c r="G318" s="2">
        <v>8.8506944444444444E-2</v>
      </c>
      <c r="H318" s="3" t="s">
        <v>2981</v>
      </c>
      <c r="I318" s="22">
        <f>COUNTIF(F$1:F318,F318)</f>
        <v>7</v>
      </c>
      <c r="J318" s="4">
        <f t="shared" si="4"/>
        <v>19.864000000000001</v>
      </c>
    </row>
    <row r="319" spans="1:10">
      <c r="A319">
        <v>318</v>
      </c>
      <c r="B319">
        <v>410</v>
      </c>
      <c r="C319" t="s">
        <v>2666</v>
      </c>
      <c r="D319" t="s">
        <v>2517</v>
      </c>
      <c r="E319" t="s">
        <v>125</v>
      </c>
      <c r="F319" t="s">
        <v>3024</v>
      </c>
      <c r="G319" s="2">
        <v>8.8726851851851848E-2</v>
      </c>
      <c r="H319" s="3" t="s">
        <v>2982</v>
      </c>
      <c r="I319" s="22">
        <f>COUNTIF(F$1:F319,F319)</f>
        <v>29</v>
      </c>
      <c r="J319" s="4">
        <f t="shared" si="4"/>
        <v>19.815000000000001</v>
      </c>
    </row>
    <row r="320" spans="1:10">
      <c r="A320">
        <v>319</v>
      </c>
      <c r="B320">
        <v>393</v>
      </c>
      <c r="C320" t="s">
        <v>2667</v>
      </c>
      <c r="D320" t="s">
        <v>568</v>
      </c>
      <c r="E320" t="s">
        <v>125</v>
      </c>
      <c r="F320" t="s">
        <v>3024</v>
      </c>
      <c r="G320" s="2">
        <v>8.8761574074074076E-2</v>
      </c>
      <c r="H320" s="3" t="s">
        <v>2983</v>
      </c>
      <c r="I320" s="22">
        <f>COUNTIF(F$1:F320,F320)</f>
        <v>30</v>
      </c>
      <c r="J320" s="4">
        <f t="shared" si="4"/>
        <v>19.806999999999999</v>
      </c>
    </row>
    <row r="321" spans="1:10">
      <c r="A321">
        <v>320</v>
      </c>
      <c r="B321">
        <v>365</v>
      </c>
      <c r="C321" t="s">
        <v>2668</v>
      </c>
      <c r="D321" t="s">
        <v>179</v>
      </c>
      <c r="E321" t="s">
        <v>125</v>
      </c>
      <c r="F321" t="s">
        <v>3024</v>
      </c>
      <c r="G321" s="2">
        <v>8.8773148148148143E-2</v>
      </c>
      <c r="H321" s="3" t="s">
        <v>2984</v>
      </c>
      <c r="I321" s="22">
        <f>COUNTIF(F$1:F321,F321)</f>
        <v>31</v>
      </c>
      <c r="J321" s="4">
        <f t="shared" si="4"/>
        <v>19.805</v>
      </c>
    </row>
    <row r="322" spans="1:10">
      <c r="A322">
        <v>321</v>
      </c>
      <c r="B322">
        <v>364</v>
      </c>
      <c r="C322" t="s">
        <v>2669</v>
      </c>
      <c r="D322" t="s">
        <v>2517</v>
      </c>
      <c r="E322" t="s">
        <v>125</v>
      </c>
      <c r="F322" t="s">
        <v>3024</v>
      </c>
      <c r="G322" s="2">
        <v>8.8900462962962959E-2</v>
      </c>
      <c r="H322" s="3" t="s">
        <v>2985</v>
      </c>
      <c r="I322" s="22">
        <f>COUNTIF(F$1:F322,F322)</f>
        <v>32</v>
      </c>
      <c r="J322" s="4">
        <f t="shared" si="4"/>
        <v>19.776</v>
      </c>
    </row>
    <row r="323" spans="1:10">
      <c r="A323">
        <v>322</v>
      </c>
      <c r="B323">
        <v>292</v>
      </c>
      <c r="C323" t="s">
        <v>2670</v>
      </c>
      <c r="D323" t="s">
        <v>2384</v>
      </c>
      <c r="E323" t="s">
        <v>917</v>
      </c>
      <c r="F323" t="s">
        <v>763</v>
      </c>
      <c r="G323" s="2">
        <v>8.89699074074074E-2</v>
      </c>
      <c r="H323" s="3" t="s">
        <v>2986</v>
      </c>
      <c r="I323" s="22">
        <f>COUNTIF(F$1:F323,F323)</f>
        <v>11</v>
      </c>
      <c r="J323" s="4">
        <f t="shared" ref="J323:J361" si="5">IFERROR(VALUE(H323),"")</f>
        <v>19.760999999999999</v>
      </c>
    </row>
    <row r="324" spans="1:10">
      <c r="A324">
        <v>323</v>
      </c>
      <c r="B324">
        <v>389</v>
      </c>
      <c r="C324" t="s">
        <v>2671</v>
      </c>
      <c r="D324" t="s">
        <v>653</v>
      </c>
      <c r="E324" t="s">
        <v>125</v>
      </c>
      <c r="F324" t="s">
        <v>3030</v>
      </c>
      <c r="G324" s="2">
        <v>8.9027777777777775E-2</v>
      </c>
      <c r="H324" s="3" t="s">
        <v>2987</v>
      </c>
      <c r="I324" s="22">
        <f>COUNTIF(F$1:F324,F324)</f>
        <v>25</v>
      </c>
      <c r="J324" s="4">
        <f t="shared" si="5"/>
        <v>19.748000000000001</v>
      </c>
    </row>
    <row r="325" spans="1:10">
      <c r="A325">
        <v>324</v>
      </c>
      <c r="B325">
        <v>424</v>
      </c>
      <c r="C325" t="s">
        <v>2672</v>
      </c>
      <c r="D325" t="s">
        <v>397</v>
      </c>
      <c r="E325" t="s">
        <v>125</v>
      </c>
      <c r="F325" t="s">
        <v>3024</v>
      </c>
      <c r="G325" s="2">
        <v>8.9398148148148157E-2</v>
      </c>
      <c r="H325" s="3" t="s">
        <v>2988</v>
      </c>
      <c r="I325" s="22">
        <f>COUNTIF(F$1:F325,F325)</f>
        <v>33</v>
      </c>
      <c r="J325" s="4">
        <f t="shared" si="5"/>
        <v>19.666</v>
      </c>
    </row>
    <row r="326" spans="1:10">
      <c r="A326">
        <v>325</v>
      </c>
      <c r="B326">
        <v>409</v>
      </c>
      <c r="C326" t="s">
        <v>2673</v>
      </c>
      <c r="D326" t="s">
        <v>1837</v>
      </c>
      <c r="E326" t="s">
        <v>125</v>
      </c>
      <c r="F326" t="s">
        <v>3030</v>
      </c>
      <c r="G326" s="2">
        <v>8.9409722222222224E-2</v>
      </c>
      <c r="H326" s="3" t="s">
        <v>2989</v>
      </c>
      <c r="I326" s="22">
        <f>COUNTIF(F$1:F326,F326)</f>
        <v>26</v>
      </c>
      <c r="J326" s="4">
        <f t="shared" si="5"/>
        <v>19.664000000000001</v>
      </c>
    </row>
    <row r="327" spans="1:10">
      <c r="A327">
        <v>326</v>
      </c>
      <c r="B327">
        <v>442</v>
      </c>
      <c r="C327" t="s">
        <v>2674</v>
      </c>
      <c r="D327" t="s">
        <v>653</v>
      </c>
      <c r="E327" t="s">
        <v>125</v>
      </c>
      <c r="F327" t="s">
        <v>3024</v>
      </c>
      <c r="G327" s="2">
        <v>8.9930555555555555E-2</v>
      </c>
      <c r="H327" s="3" t="s">
        <v>2990</v>
      </c>
      <c r="I327" s="22">
        <f>COUNTIF(F$1:F327,F327)</f>
        <v>34</v>
      </c>
      <c r="J327" s="4">
        <f t="shared" si="5"/>
        <v>19.55</v>
      </c>
    </row>
    <row r="328" spans="1:10">
      <c r="A328">
        <v>327</v>
      </c>
      <c r="B328">
        <v>397</v>
      </c>
      <c r="C328" t="s">
        <v>2675</v>
      </c>
      <c r="D328" t="s">
        <v>653</v>
      </c>
      <c r="E328" t="s">
        <v>125</v>
      </c>
      <c r="F328" t="s">
        <v>3030</v>
      </c>
      <c r="G328" s="2">
        <v>8.9953703703703702E-2</v>
      </c>
      <c r="H328" s="3" t="s">
        <v>2991</v>
      </c>
      <c r="I328" s="22">
        <f>COUNTIF(F$1:F328,F328)</f>
        <v>27</v>
      </c>
      <c r="J328" s="4">
        <f t="shared" si="5"/>
        <v>19.545000000000002</v>
      </c>
    </row>
    <row r="329" spans="1:10">
      <c r="A329">
        <v>328</v>
      </c>
      <c r="B329">
        <v>362</v>
      </c>
      <c r="C329" t="s">
        <v>2676</v>
      </c>
      <c r="D329" t="s">
        <v>653</v>
      </c>
      <c r="E329" t="s">
        <v>125</v>
      </c>
      <c r="F329" t="s">
        <v>3028</v>
      </c>
      <c r="G329" s="2">
        <v>9.0312500000000004E-2</v>
      </c>
      <c r="H329" s="3" t="s">
        <v>2992</v>
      </c>
      <c r="I329" s="22">
        <f>COUNTIF(F$1:F329,F329)</f>
        <v>11</v>
      </c>
      <c r="J329" s="4">
        <f t="shared" si="5"/>
        <v>19.466999999999999</v>
      </c>
    </row>
    <row r="330" spans="1:10">
      <c r="A330">
        <v>329</v>
      </c>
      <c r="B330">
        <v>356</v>
      </c>
      <c r="C330" t="s">
        <v>2677</v>
      </c>
      <c r="D330" t="s">
        <v>179</v>
      </c>
      <c r="E330" t="s">
        <v>125</v>
      </c>
      <c r="F330" t="s">
        <v>3028</v>
      </c>
      <c r="G330" s="2">
        <v>9.0821759259259269E-2</v>
      </c>
      <c r="H330" s="3" t="s">
        <v>2993</v>
      </c>
      <c r="I330" s="22">
        <f>COUNTIF(F$1:F330,F330)</f>
        <v>12</v>
      </c>
      <c r="J330" s="4">
        <f t="shared" si="5"/>
        <v>19.358000000000001</v>
      </c>
    </row>
    <row r="331" spans="1:10">
      <c r="A331">
        <v>330</v>
      </c>
      <c r="B331">
        <v>187</v>
      </c>
      <c r="C331" t="s">
        <v>2678</v>
      </c>
      <c r="D331" t="s">
        <v>2238</v>
      </c>
      <c r="E331" t="s">
        <v>478</v>
      </c>
      <c r="F331" t="s">
        <v>93</v>
      </c>
      <c r="G331" s="2">
        <v>9.1331018518518506E-2</v>
      </c>
      <c r="H331" s="3" t="s">
        <v>2994</v>
      </c>
      <c r="I331" s="22">
        <f>COUNTIF(F$1:F331,F331)</f>
        <v>44</v>
      </c>
      <c r="J331" s="4">
        <f t="shared" si="5"/>
        <v>19.25</v>
      </c>
    </row>
    <row r="332" spans="1:10">
      <c r="A332">
        <v>331</v>
      </c>
      <c r="B332">
        <v>137</v>
      </c>
      <c r="C332" t="s">
        <v>2679</v>
      </c>
      <c r="D332" t="s">
        <v>1913</v>
      </c>
      <c r="E332" t="s">
        <v>2369</v>
      </c>
      <c r="F332" t="s">
        <v>106</v>
      </c>
      <c r="G332" s="2">
        <v>9.3993055555555552E-2</v>
      </c>
      <c r="H332" s="3" t="s">
        <v>2995</v>
      </c>
      <c r="I332" s="22">
        <f>COUNTIF(F$1:F332,F332)</f>
        <v>52</v>
      </c>
      <c r="J332" s="4">
        <f t="shared" si="5"/>
        <v>18.704999999999998</v>
      </c>
    </row>
    <row r="333" spans="1:10">
      <c r="A333">
        <v>332</v>
      </c>
      <c r="B333">
        <v>181</v>
      </c>
      <c r="C333" t="s">
        <v>2680</v>
      </c>
      <c r="D333" t="s">
        <v>2681</v>
      </c>
      <c r="E333" t="s">
        <v>568</v>
      </c>
      <c r="F333" t="s">
        <v>268</v>
      </c>
      <c r="G333" s="2">
        <v>9.5173611111111112E-2</v>
      </c>
      <c r="H333" s="3" t="s">
        <v>2996</v>
      </c>
      <c r="I333" s="22">
        <f>COUNTIF(F$1:F333,F333)</f>
        <v>16</v>
      </c>
      <c r="J333" s="4">
        <f t="shared" si="5"/>
        <v>18.472999999999999</v>
      </c>
    </row>
    <row r="334" spans="1:10">
      <c r="A334">
        <v>333</v>
      </c>
      <c r="B334">
        <v>53</v>
      </c>
      <c r="C334" t="s">
        <v>2682</v>
      </c>
      <c r="D334" t="s">
        <v>1945</v>
      </c>
      <c r="E334" t="s">
        <v>568</v>
      </c>
      <c r="F334" t="s">
        <v>19</v>
      </c>
      <c r="G334" s="2">
        <v>9.5694444444444457E-2</v>
      </c>
      <c r="H334" s="3" t="s">
        <v>2997</v>
      </c>
      <c r="I334" s="22">
        <f>COUNTIF(F$1:F334,F334)</f>
        <v>33</v>
      </c>
      <c r="J334" s="4">
        <f t="shared" si="5"/>
        <v>18.372</v>
      </c>
    </row>
    <row r="335" spans="1:10">
      <c r="A335">
        <v>334</v>
      </c>
      <c r="B335">
        <v>54</v>
      </c>
      <c r="C335" t="s">
        <v>2683</v>
      </c>
      <c r="D335" t="s">
        <v>1945</v>
      </c>
      <c r="E335" t="s">
        <v>568</v>
      </c>
      <c r="F335" t="s">
        <v>268</v>
      </c>
      <c r="G335" s="2">
        <v>9.5706018518518524E-2</v>
      </c>
      <c r="H335" s="3" t="s">
        <v>2998</v>
      </c>
      <c r="I335" s="22">
        <f>COUNTIF(F$1:F335,F335)</f>
        <v>17</v>
      </c>
      <c r="J335" s="4">
        <f t="shared" si="5"/>
        <v>18.37</v>
      </c>
    </row>
    <row r="336" spans="1:10">
      <c r="A336">
        <v>335</v>
      </c>
      <c r="B336">
        <v>44</v>
      </c>
      <c r="C336" t="s">
        <v>2684</v>
      </c>
      <c r="D336" t="s">
        <v>1945</v>
      </c>
      <c r="E336" t="s">
        <v>568</v>
      </c>
      <c r="F336" t="s">
        <v>106</v>
      </c>
      <c r="G336" s="2">
        <v>9.5787037037037046E-2</v>
      </c>
      <c r="H336" s="3" t="s">
        <v>2999</v>
      </c>
      <c r="I336" s="22">
        <f>COUNTIF(F$1:F336,F336)</f>
        <v>53</v>
      </c>
      <c r="J336" s="4">
        <f t="shared" si="5"/>
        <v>18.355</v>
      </c>
    </row>
    <row r="337" spans="1:10">
      <c r="A337">
        <v>336</v>
      </c>
      <c r="B337">
        <v>188</v>
      </c>
      <c r="C337" t="s">
        <v>2685</v>
      </c>
      <c r="D337" t="s">
        <v>2238</v>
      </c>
      <c r="E337" t="s">
        <v>478</v>
      </c>
      <c r="F337" t="s">
        <v>268</v>
      </c>
      <c r="G337" s="2">
        <v>9.6064814814814811E-2</v>
      </c>
      <c r="H337" s="3" t="s">
        <v>3000</v>
      </c>
      <c r="I337" s="22">
        <f>COUNTIF(F$1:F337,F337)</f>
        <v>18</v>
      </c>
      <c r="J337" s="4">
        <f t="shared" si="5"/>
        <v>18.300999999999998</v>
      </c>
    </row>
    <row r="338" spans="1:10">
      <c r="A338">
        <v>337</v>
      </c>
      <c r="B338">
        <v>453</v>
      </c>
      <c r="C338" t="s">
        <v>2686</v>
      </c>
      <c r="D338" t="s">
        <v>179</v>
      </c>
      <c r="E338" t="s">
        <v>125</v>
      </c>
      <c r="F338" t="s">
        <v>3032</v>
      </c>
      <c r="G338" s="2">
        <v>9.6157407407407414E-2</v>
      </c>
      <c r="H338" s="3" t="s">
        <v>3001</v>
      </c>
      <c r="I338" s="22">
        <f>COUNTIF(F$1:F338,F338)</f>
        <v>6</v>
      </c>
      <c r="J338" s="4">
        <f t="shared" si="5"/>
        <v>18.283999999999999</v>
      </c>
    </row>
    <row r="339" spans="1:10">
      <c r="A339">
        <v>338</v>
      </c>
      <c r="B339">
        <v>468</v>
      </c>
      <c r="C339" t="s">
        <v>2687</v>
      </c>
      <c r="D339" t="s">
        <v>179</v>
      </c>
      <c r="E339" t="s">
        <v>125</v>
      </c>
      <c r="F339" t="s">
        <v>3031</v>
      </c>
      <c r="G339" s="2">
        <v>9.7974537037037027E-2</v>
      </c>
      <c r="H339" s="3" t="s">
        <v>3002</v>
      </c>
      <c r="I339" s="22">
        <f>COUNTIF(F$1:F339,F339)</f>
        <v>4</v>
      </c>
      <c r="J339" s="4">
        <f t="shared" si="5"/>
        <v>17.945</v>
      </c>
    </row>
    <row r="340" spans="1:10">
      <c r="A340">
        <v>339</v>
      </c>
      <c r="B340">
        <v>19</v>
      </c>
      <c r="C340" t="s">
        <v>2688</v>
      </c>
      <c r="D340" t="s">
        <v>1979</v>
      </c>
      <c r="E340" t="s">
        <v>914</v>
      </c>
      <c r="F340" t="s">
        <v>268</v>
      </c>
      <c r="G340" s="2">
        <v>9.8483796296296292E-2</v>
      </c>
      <c r="H340" s="3" t="s">
        <v>3003</v>
      </c>
      <c r="I340" s="22">
        <f>COUNTIF(F$1:F340,F340)</f>
        <v>19</v>
      </c>
      <c r="J340" s="4">
        <f t="shared" si="5"/>
        <v>17.852</v>
      </c>
    </row>
    <row r="341" spans="1:10">
      <c r="A341">
        <v>340</v>
      </c>
      <c r="B341">
        <v>372</v>
      </c>
      <c r="C341" t="s">
        <v>2689</v>
      </c>
      <c r="D341" t="s">
        <v>2180</v>
      </c>
      <c r="E341" t="s">
        <v>125</v>
      </c>
      <c r="F341" t="s">
        <v>3030</v>
      </c>
      <c r="G341" s="2">
        <v>9.8483796296296292E-2</v>
      </c>
      <c r="H341" s="3" t="s">
        <v>3003</v>
      </c>
      <c r="I341" s="22">
        <f>COUNTIF(F$1:F341,F341)</f>
        <v>28</v>
      </c>
      <c r="J341" s="4">
        <f t="shared" si="5"/>
        <v>17.852</v>
      </c>
    </row>
    <row r="342" spans="1:10">
      <c r="A342">
        <v>341</v>
      </c>
      <c r="B342">
        <v>452</v>
      </c>
      <c r="C342" t="s">
        <v>2690</v>
      </c>
      <c r="D342" t="s">
        <v>179</v>
      </c>
      <c r="E342" t="s">
        <v>125</v>
      </c>
      <c r="F342" t="s">
        <v>3032</v>
      </c>
      <c r="G342" s="2">
        <v>9.9155092592592586E-2</v>
      </c>
      <c r="H342" s="3" t="s">
        <v>3004</v>
      </c>
      <c r="I342" s="22">
        <f>COUNTIF(F$1:F342,F342)</f>
        <v>7</v>
      </c>
      <c r="J342" s="4">
        <f t="shared" si="5"/>
        <v>17.731000000000002</v>
      </c>
    </row>
    <row r="343" spans="1:10">
      <c r="A343">
        <v>342</v>
      </c>
      <c r="B343">
        <v>396</v>
      </c>
      <c r="C343" t="s">
        <v>2691</v>
      </c>
      <c r="D343" t="s">
        <v>2180</v>
      </c>
      <c r="E343" t="s">
        <v>125</v>
      </c>
      <c r="F343" t="s">
        <v>3030</v>
      </c>
      <c r="G343" s="2">
        <v>9.9189814814814814E-2</v>
      </c>
      <c r="H343" s="3" t="s">
        <v>3005</v>
      </c>
      <c r="I343" s="22">
        <f>COUNTIF(F$1:F343,F343)</f>
        <v>29</v>
      </c>
      <c r="J343" s="4">
        <f t="shared" si="5"/>
        <v>17.725000000000001</v>
      </c>
    </row>
    <row r="344" spans="1:10">
      <c r="A344">
        <v>343</v>
      </c>
      <c r="B344">
        <v>449</v>
      </c>
      <c r="C344" t="s">
        <v>2692</v>
      </c>
      <c r="D344" t="s">
        <v>179</v>
      </c>
      <c r="E344" t="s">
        <v>125</v>
      </c>
      <c r="F344" t="s">
        <v>3028</v>
      </c>
      <c r="G344" s="2">
        <v>0.10011574074074074</v>
      </c>
      <c r="H344" s="3" t="s">
        <v>3006</v>
      </c>
      <c r="I344" s="22">
        <f>COUNTIF(F$1:F344,F344)</f>
        <v>13</v>
      </c>
      <c r="J344" s="4">
        <f t="shared" si="5"/>
        <v>17.561</v>
      </c>
    </row>
    <row r="345" spans="1:10">
      <c r="A345">
        <v>344</v>
      </c>
      <c r="B345">
        <v>469</v>
      </c>
      <c r="C345" t="s">
        <v>2693</v>
      </c>
      <c r="D345" t="s">
        <v>288</v>
      </c>
      <c r="E345" t="s">
        <v>125</v>
      </c>
      <c r="F345" t="s">
        <v>3033</v>
      </c>
      <c r="G345" s="2">
        <v>0.10164351851851851</v>
      </c>
      <c r="H345" s="3" t="s">
        <v>3007</v>
      </c>
      <c r="I345" s="22">
        <f>COUNTIF(F$1:F345,F345)</f>
        <v>1</v>
      </c>
      <c r="J345" s="4">
        <f t="shared" si="5"/>
        <v>17.297000000000001</v>
      </c>
    </row>
    <row r="346" spans="1:10">
      <c r="A346">
        <v>345</v>
      </c>
      <c r="B346">
        <v>418</v>
      </c>
      <c r="C346" t="s">
        <v>2694</v>
      </c>
      <c r="D346" t="s">
        <v>568</v>
      </c>
      <c r="E346" t="s">
        <v>125</v>
      </c>
      <c r="F346" t="s">
        <v>3030</v>
      </c>
      <c r="G346" s="2">
        <v>0.10177083333333332</v>
      </c>
      <c r="H346" s="3" t="s">
        <v>3008</v>
      </c>
      <c r="I346" s="22">
        <f>COUNTIF(F$1:F346,F346)</f>
        <v>30</v>
      </c>
      <c r="J346" s="4">
        <f t="shared" si="5"/>
        <v>17.274999999999999</v>
      </c>
    </row>
    <row r="347" spans="1:10">
      <c r="A347">
        <v>346</v>
      </c>
      <c r="B347">
        <v>463</v>
      </c>
      <c r="C347" t="s">
        <v>2695</v>
      </c>
      <c r="D347" t="s">
        <v>179</v>
      </c>
      <c r="E347" t="s">
        <v>125</v>
      </c>
      <c r="F347" t="s">
        <v>3031</v>
      </c>
      <c r="G347" s="2">
        <v>0.1017824074074074</v>
      </c>
      <c r="H347" s="3" t="s">
        <v>3009</v>
      </c>
      <c r="I347" s="22">
        <f>COUNTIF(F$1:F347,F347)</f>
        <v>5</v>
      </c>
      <c r="J347" s="4">
        <f t="shared" si="5"/>
        <v>17.273</v>
      </c>
    </row>
    <row r="348" spans="1:10">
      <c r="A348">
        <v>347</v>
      </c>
      <c r="B348">
        <v>474</v>
      </c>
      <c r="C348" t="s">
        <v>2696</v>
      </c>
      <c r="D348" t="s">
        <v>179</v>
      </c>
      <c r="E348" t="s">
        <v>125</v>
      </c>
      <c r="F348" t="s">
        <v>3032</v>
      </c>
      <c r="G348" s="2">
        <v>0.10346064814814815</v>
      </c>
      <c r="H348" s="3" t="s">
        <v>3010</v>
      </c>
      <c r="I348" s="22">
        <f>COUNTIF(F$1:F348,F348)</f>
        <v>8</v>
      </c>
      <c r="J348" s="4">
        <f t="shared" si="5"/>
        <v>16.992999999999999</v>
      </c>
    </row>
    <row r="349" spans="1:10">
      <c r="A349">
        <v>348</v>
      </c>
      <c r="B349">
        <v>415</v>
      </c>
      <c r="C349" t="s">
        <v>2697</v>
      </c>
      <c r="D349" t="s">
        <v>397</v>
      </c>
      <c r="E349" t="s">
        <v>125</v>
      </c>
      <c r="F349" t="s">
        <v>3030</v>
      </c>
      <c r="G349" s="2">
        <v>0.1055787037037037</v>
      </c>
      <c r="H349" s="3" t="s">
        <v>3011</v>
      </c>
      <c r="I349" s="22">
        <f>COUNTIF(F$1:F349,F349)</f>
        <v>31</v>
      </c>
      <c r="J349" s="4">
        <f t="shared" si="5"/>
        <v>16.652000000000001</v>
      </c>
    </row>
    <row r="350" spans="1:10">
      <c r="A350">
        <v>349</v>
      </c>
      <c r="B350">
        <v>467</v>
      </c>
      <c r="C350" t="s">
        <v>2698</v>
      </c>
      <c r="D350" t="s">
        <v>653</v>
      </c>
      <c r="E350" t="s">
        <v>125</v>
      </c>
      <c r="F350" t="s">
        <v>3031</v>
      </c>
      <c r="G350" s="2">
        <v>0.10579861111111111</v>
      </c>
      <c r="H350" s="3" t="s">
        <v>3012</v>
      </c>
      <c r="I350" s="22">
        <f>COUNTIF(F$1:F350,F350)</f>
        <v>6</v>
      </c>
      <c r="J350" s="4">
        <f t="shared" si="5"/>
        <v>16.617999999999999</v>
      </c>
    </row>
    <row r="351" spans="1:10">
      <c r="A351">
        <v>350</v>
      </c>
      <c r="B351">
        <v>461</v>
      </c>
      <c r="C351" t="s">
        <v>2699</v>
      </c>
      <c r="D351" t="s">
        <v>179</v>
      </c>
      <c r="E351" t="s">
        <v>125</v>
      </c>
      <c r="F351" t="s">
        <v>3032</v>
      </c>
      <c r="G351" s="2">
        <v>0.10689814814814814</v>
      </c>
      <c r="H351" s="3" t="s">
        <v>3013</v>
      </c>
      <c r="I351" s="22">
        <f>COUNTIF(F$1:F351,F351)</f>
        <v>9</v>
      </c>
      <c r="J351" s="4">
        <f t="shared" si="5"/>
        <v>16.446999999999999</v>
      </c>
    </row>
    <row r="352" spans="1:10">
      <c r="A352">
        <v>351</v>
      </c>
      <c r="B352">
        <v>381</v>
      </c>
      <c r="C352" t="s">
        <v>2700</v>
      </c>
      <c r="D352" t="s">
        <v>397</v>
      </c>
      <c r="E352" t="s">
        <v>125</v>
      </c>
      <c r="F352" t="s">
        <v>3024</v>
      </c>
      <c r="G352" s="2">
        <v>0.10974537037037037</v>
      </c>
      <c r="H352" s="3" t="s">
        <v>3014</v>
      </c>
      <c r="I352" s="22">
        <f>COUNTIF(F$1:F352,F352)</f>
        <v>35</v>
      </c>
      <c r="J352" s="4">
        <f t="shared" si="5"/>
        <v>16.02</v>
      </c>
    </row>
    <row r="353" spans="1:10">
      <c r="A353">
        <v>352</v>
      </c>
      <c r="B353">
        <v>153</v>
      </c>
      <c r="C353" t="s">
        <v>2701</v>
      </c>
      <c r="D353" t="s">
        <v>1964</v>
      </c>
      <c r="E353" t="s">
        <v>914</v>
      </c>
      <c r="F353" t="s">
        <v>93</v>
      </c>
      <c r="G353" s="2">
        <v>0.1125</v>
      </c>
      <c r="H353" s="3" t="s">
        <v>3015</v>
      </c>
      <c r="I353" s="22">
        <f>COUNTIF(F$1:F353,F353)</f>
        <v>45</v>
      </c>
      <c r="J353" s="4">
        <f t="shared" si="5"/>
        <v>15.628</v>
      </c>
    </row>
    <row r="354" spans="1:10">
      <c r="A354">
        <v>353</v>
      </c>
      <c r="B354">
        <v>156</v>
      </c>
      <c r="C354" t="s">
        <v>2702</v>
      </c>
      <c r="D354" t="s">
        <v>1964</v>
      </c>
      <c r="E354" t="s">
        <v>914</v>
      </c>
      <c r="F354" t="s">
        <v>106</v>
      </c>
      <c r="G354" s="2">
        <v>0.1125</v>
      </c>
      <c r="H354" s="3" t="s">
        <v>3015</v>
      </c>
      <c r="I354" s="22">
        <f>COUNTIF(F$1:F354,F354)</f>
        <v>54</v>
      </c>
      <c r="J354" s="4">
        <f t="shared" si="5"/>
        <v>15.628</v>
      </c>
    </row>
    <row r="355" spans="1:10">
      <c r="A355">
        <v>354</v>
      </c>
      <c r="B355">
        <v>141</v>
      </c>
      <c r="C355" t="s">
        <v>2703</v>
      </c>
      <c r="D355" t="s">
        <v>1964</v>
      </c>
      <c r="E355" t="s">
        <v>914</v>
      </c>
      <c r="F355" t="s">
        <v>106</v>
      </c>
      <c r="G355" s="2">
        <v>0.11252314814814814</v>
      </c>
      <c r="H355" s="3" t="s">
        <v>3016</v>
      </c>
      <c r="I355" s="22">
        <f>COUNTIF(F$1:F355,F355)</f>
        <v>55</v>
      </c>
      <c r="J355" s="4">
        <f t="shared" si="5"/>
        <v>15.625</v>
      </c>
    </row>
    <row r="356" spans="1:10">
      <c r="A356">
        <v>355</v>
      </c>
      <c r="B356">
        <v>406</v>
      </c>
      <c r="C356" t="s">
        <v>2704</v>
      </c>
      <c r="D356" t="s">
        <v>179</v>
      </c>
      <c r="E356" t="s">
        <v>125</v>
      </c>
      <c r="F356" t="s">
        <v>3030</v>
      </c>
      <c r="G356" s="2">
        <v>5.8604166666666672E-2</v>
      </c>
      <c r="H356" s="3" t="s">
        <v>3017</v>
      </c>
      <c r="I356" s="22">
        <f>COUNTIF(F$1:F356,F356)</f>
        <v>32</v>
      </c>
      <c r="J356" s="4">
        <f t="shared" si="5"/>
        <v>30</v>
      </c>
    </row>
    <row r="357" spans="1:10">
      <c r="A357">
        <v>356</v>
      </c>
      <c r="B357">
        <v>483</v>
      </c>
      <c r="C357" t="s">
        <v>445</v>
      </c>
      <c r="D357" t="s">
        <v>3036</v>
      </c>
      <c r="E357" t="s">
        <v>125</v>
      </c>
      <c r="F357" t="s">
        <v>3024</v>
      </c>
      <c r="G357" s="2">
        <v>5.8604166666666672E-2</v>
      </c>
      <c r="H357" s="3" t="s">
        <v>3017</v>
      </c>
      <c r="I357" s="22">
        <f>COUNTIF(F$1:F357,F357)</f>
        <v>36</v>
      </c>
      <c r="J357" s="4">
        <f t="shared" si="5"/>
        <v>30</v>
      </c>
    </row>
    <row r="358" spans="1:10">
      <c r="A358">
        <v>357</v>
      </c>
      <c r="B358">
        <v>458</v>
      </c>
      <c r="C358" t="s">
        <v>2705</v>
      </c>
      <c r="D358" t="s">
        <v>568</v>
      </c>
      <c r="E358" t="s">
        <v>125</v>
      </c>
      <c r="F358" t="s">
        <v>3032</v>
      </c>
      <c r="G358" s="2">
        <v>0.13463425925925926</v>
      </c>
      <c r="H358" s="3" t="s">
        <v>3018</v>
      </c>
      <c r="I358" s="22">
        <f>COUNTIF(F$1:F358,F358)</f>
        <v>10</v>
      </c>
      <c r="J358" s="4">
        <f t="shared" si="5"/>
        <v>13.058999999999999</v>
      </c>
    </row>
    <row r="359" spans="1:10">
      <c r="A359">
        <v>358</v>
      </c>
      <c r="B359">
        <v>417</v>
      </c>
      <c r="C359" t="s">
        <v>2706</v>
      </c>
      <c r="D359" t="s">
        <v>179</v>
      </c>
      <c r="E359" t="s">
        <v>125</v>
      </c>
      <c r="F359" t="s">
        <v>3028</v>
      </c>
      <c r="G359" s="2">
        <v>0.13869675925925926</v>
      </c>
      <c r="H359" s="3" t="s">
        <v>3019</v>
      </c>
      <c r="I359" s="22">
        <f>COUNTIF(F$1:F359,F359)</f>
        <v>14</v>
      </c>
      <c r="J359" s="4">
        <f t="shared" si="5"/>
        <v>12.676</v>
      </c>
    </row>
    <row r="360" spans="1:10">
      <c r="A360">
        <v>359</v>
      </c>
      <c r="B360">
        <v>446</v>
      </c>
      <c r="C360" t="s">
        <v>2707</v>
      </c>
      <c r="D360" t="s">
        <v>179</v>
      </c>
      <c r="E360" t="s">
        <v>125</v>
      </c>
      <c r="F360" t="s">
        <v>3028</v>
      </c>
      <c r="G360" s="2">
        <v>0.13869675925925926</v>
      </c>
      <c r="H360" s="3" t="s">
        <v>3019</v>
      </c>
      <c r="I360" s="22">
        <f>COUNTIF(F$1:F360,F360)</f>
        <v>15</v>
      </c>
      <c r="J360" s="4">
        <f t="shared" si="5"/>
        <v>12.676</v>
      </c>
    </row>
    <row r="361" spans="1:10">
      <c r="A361">
        <v>360</v>
      </c>
      <c r="B361">
        <v>454</v>
      </c>
      <c r="C361" t="s">
        <v>2708</v>
      </c>
      <c r="D361" t="s">
        <v>2621</v>
      </c>
      <c r="E361" t="s">
        <v>125</v>
      </c>
      <c r="F361" t="s">
        <v>3029</v>
      </c>
      <c r="G361" s="2">
        <v>0.14191435185185186</v>
      </c>
      <c r="H361" s="3" t="s">
        <v>3020</v>
      </c>
      <c r="I361" s="22">
        <f>COUNTIF(F$1:F361,F361)</f>
        <v>6</v>
      </c>
      <c r="J361" s="4">
        <f t="shared" si="5"/>
        <v>12.388999999999999</v>
      </c>
    </row>
    <row r="362" spans="1:10">
      <c r="A362">
        <v>361</v>
      </c>
      <c r="B362">
        <v>117</v>
      </c>
      <c r="C362" t="s">
        <v>2709</v>
      </c>
      <c r="D362" t="s">
        <v>1974</v>
      </c>
      <c r="E362" t="s">
        <v>914</v>
      </c>
      <c r="F362" t="s">
        <v>106</v>
      </c>
      <c r="G362" s="2">
        <v>0.15657870370370369</v>
      </c>
      <c r="H362" s="3" t="s">
        <v>3021</v>
      </c>
      <c r="I362" s="22">
        <f>COUNTIF(F$1:F362,F362)</f>
        <v>56</v>
      </c>
      <c r="J362" s="4"/>
    </row>
    <row r="363" spans="1:10">
      <c r="A363">
        <v>362</v>
      </c>
      <c r="B363">
        <v>2</v>
      </c>
      <c r="C363" t="s">
        <v>2710</v>
      </c>
      <c r="D363" t="s">
        <v>2484</v>
      </c>
      <c r="E363" t="s">
        <v>1032</v>
      </c>
      <c r="F363" t="s">
        <v>3023</v>
      </c>
      <c r="G363" s="2">
        <v>0</v>
      </c>
      <c r="I363" s="22">
        <f>COUNTIF(F$1:F363,F363)</f>
        <v>12</v>
      </c>
      <c r="J363" s="4"/>
    </row>
    <row r="364" spans="1:10">
      <c r="A364">
        <v>363</v>
      </c>
      <c r="B364">
        <v>12</v>
      </c>
      <c r="C364" t="s">
        <v>2711</v>
      </c>
      <c r="D364" t="s">
        <v>1915</v>
      </c>
      <c r="E364" t="s">
        <v>568</v>
      </c>
      <c r="F364" t="s">
        <v>3022</v>
      </c>
      <c r="G364" s="2">
        <v>0</v>
      </c>
      <c r="I364" s="22">
        <f>COUNTIF(F$1:F364,F364)</f>
        <v>20</v>
      </c>
      <c r="J364" s="4"/>
    </row>
    <row r="365" spans="1:10">
      <c r="A365">
        <v>364</v>
      </c>
      <c r="B365">
        <v>15</v>
      </c>
      <c r="C365" t="s">
        <v>2712</v>
      </c>
      <c r="D365" t="s">
        <v>2354</v>
      </c>
      <c r="E365" t="s">
        <v>568</v>
      </c>
      <c r="F365" t="s">
        <v>3022</v>
      </c>
      <c r="G365" s="2">
        <v>0</v>
      </c>
      <c r="I365" s="22">
        <f>COUNTIF(F$1:F365,F365)</f>
        <v>21</v>
      </c>
      <c r="J365" s="4"/>
    </row>
    <row r="366" spans="1:10">
      <c r="A366">
        <v>365</v>
      </c>
      <c r="B366">
        <v>25</v>
      </c>
      <c r="C366" t="s">
        <v>2713</v>
      </c>
      <c r="D366" t="s">
        <v>1979</v>
      </c>
      <c r="E366" t="s">
        <v>914</v>
      </c>
      <c r="F366" t="s">
        <v>268</v>
      </c>
      <c r="G366" s="2">
        <v>0</v>
      </c>
      <c r="I366" s="22">
        <f>COUNTIF(F$1:F366,F366)</f>
        <v>20</v>
      </c>
      <c r="J366" s="4"/>
    </row>
    <row r="367" spans="1:10">
      <c r="A367">
        <v>366</v>
      </c>
      <c r="B367">
        <v>37</v>
      </c>
      <c r="C367" t="s">
        <v>2714</v>
      </c>
      <c r="D367" t="s">
        <v>1945</v>
      </c>
      <c r="E367" t="s">
        <v>568</v>
      </c>
      <c r="F367" t="s">
        <v>106</v>
      </c>
      <c r="G367" s="2">
        <v>0</v>
      </c>
      <c r="I367" s="22">
        <f>COUNTIF(F$1:F367,F367)</f>
        <v>57</v>
      </c>
      <c r="J367" s="4"/>
    </row>
    <row r="368" spans="1:10">
      <c r="A368">
        <v>367</v>
      </c>
      <c r="B368">
        <v>251</v>
      </c>
      <c r="C368" t="s">
        <v>2715</v>
      </c>
      <c r="D368" t="s">
        <v>1928</v>
      </c>
      <c r="E368" t="s">
        <v>979</v>
      </c>
      <c r="F368" t="s">
        <v>103</v>
      </c>
      <c r="G368" s="2">
        <v>0</v>
      </c>
      <c r="I368" s="22">
        <f>COUNTIF(F$1:F368,F368)</f>
        <v>20</v>
      </c>
      <c r="J368" s="4"/>
    </row>
    <row r="369" spans="1:10">
      <c r="A369">
        <v>368</v>
      </c>
      <c r="B369">
        <v>379</v>
      </c>
      <c r="C369" t="s">
        <v>2716</v>
      </c>
      <c r="D369" t="s">
        <v>179</v>
      </c>
      <c r="E369" t="s">
        <v>125</v>
      </c>
      <c r="F369" t="s">
        <v>3028</v>
      </c>
      <c r="G369" s="2">
        <v>0</v>
      </c>
      <c r="I369" s="22">
        <f>COUNTIF(F$1:F369,F369)</f>
        <v>16</v>
      </c>
      <c r="J369" s="4"/>
    </row>
    <row r="370" spans="1:10">
      <c r="A370">
        <v>369</v>
      </c>
      <c r="B370">
        <v>391</v>
      </c>
      <c r="C370" t="s">
        <v>2717</v>
      </c>
      <c r="D370" t="s">
        <v>288</v>
      </c>
      <c r="E370" t="s">
        <v>125</v>
      </c>
      <c r="F370" t="s">
        <v>3028</v>
      </c>
      <c r="G370" s="2">
        <v>0</v>
      </c>
      <c r="I370" s="22">
        <f>COUNTIF(F$1:F370,F370)</f>
        <v>17</v>
      </c>
      <c r="J370" s="4"/>
    </row>
    <row r="371" spans="1:10">
      <c r="A371">
        <v>370</v>
      </c>
      <c r="B371">
        <v>416</v>
      </c>
      <c r="C371" t="s">
        <v>2718</v>
      </c>
      <c r="D371" t="s">
        <v>179</v>
      </c>
      <c r="E371" t="s">
        <v>125</v>
      </c>
      <c r="F371" t="s">
        <v>3030</v>
      </c>
      <c r="G371" s="2">
        <v>0</v>
      </c>
      <c r="I371" s="22">
        <f>COUNTIF(F$1:F371,F371)</f>
        <v>33</v>
      </c>
      <c r="J371" s="4"/>
    </row>
    <row r="372" spans="1:10">
      <c r="A372">
        <v>371</v>
      </c>
      <c r="B372">
        <v>450</v>
      </c>
      <c r="C372" t="s">
        <v>2719</v>
      </c>
      <c r="D372" t="s">
        <v>288</v>
      </c>
      <c r="E372" t="s">
        <v>125</v>
      </c>
      <c r="F372" t="s">
        <v>3032</v>
      </c>
      <c r="G372" s="2">
        <v>0</v>
      </c>
      <c r="I372" s="22">
        <f>COUNTIF(F$1:F372,F372)</f>
        <v>11</v>
      </c>
      <c r="J372" s="4"/>
    </row>
    <row r="373" spans="1:10">
      <c r="A373">
        <v>372</v>
      </c>
      <c r="B373">
        <v>455</v>
      </c>
      <c r="C373" t="s">
        <v>2720</v>
      </c>
      <c r="D373" t="s">
        <v>288</v>
      </c>
      <c r="E373" t="s">
        <v>125</v>
      </c>
      <c r="F373" t="s">
        <v>3032</v>
      </c>
      <c r="G373" s="2">
        <v>0</v>
      </c>
      <c r="I373" s="22">
        <f>COUNTIF(F$1:F373,F373)</f>
        <v>12</v>
      </c>
      <c r="J373" s="4"/>
    </row>
    <row r="374" spans="1:10">
      <c r="A374">
        <v>373</v>
      </c>
      <c r="B374">
        <v>462</v>
      </c>
      <c r="C374" t="s">
        <v>2721</v>
      </c>
      <c r="D374" t="s">
        <v>179</v>
      </c>
      <c r="E374" t="s">
        <v>125</v>
      </c>
      <c r="F374" t="s">
        <v>3032</v>
      </c>
      <c r="G374" s="2">
        <v>0</v>
      </c>
      <c r="I374" s="22">
        <f>COUNTIF(F$1:F374,F374)</f>
        <v>13</v>
      </c>
      <c r="J374" s="4"/>
    </row>
    <row r="375" spans="1:10">
      <c r="A375">
        <v>374</v>
      </c>
      <c r="B375">
        <v>465</v>
      </c>
      <c r="C375" t="s">
        <v>2722</v>
      </c>
      <c r="D375" t="s">
        <v>568</v>
      </c>
      <c r="E375" t="s">
        <v>125</v>
      </c>
      <c r="F375" t="s">
        <v>3029</v>
      </c>
      <c r="G375" s="2">
        <v>0</v>
      </c>
      <c r="I375" s="22">
        <f>COUNTIF(F$1:F375,F375)</f>
        <v>7</v>
      </c>
      <c r="J37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NuevoAño</vt:lpstr>
      <vt:lpstr>Resumen</vt:lpstr>
      <vt:lpstr>2009</vt:lpstr>
      <vt:lpstr>2010</vt:lpstr>
      <vt:lpstr>2011</vt:lpstr>
      <vt:lpstr>2012</vt:lpstr>
      <vt:lpstr>2013</vt:lpstr>
      <vt:lpstr>2014</vt:lpstr>
      <vt:lpstr>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2014-04-03T14:12:09Z</dcterms:created>
  <dcterms:modified xsi:type="dcterms:W3CDTF">2015-09-14T14:10:33Z</dcterms:modified>
</cp:coreProperties>
</file>